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781" activeTab="0"/>
  </bookViews>
  <sheets>
    <sheet name="ReadMe" sheetId="1" r:id="rId1"/>
    <sheet name="UserInput" sheetId="2" r:id="rId2"/>
    <sheet name="Data" sheetId="3" r:id="rId3"/>
    <sheet name="Processed Data" sheetId="4" state="hidden" r:id="rId4"/>
    <sheet name="Calc" sheetId="5" r:id="rId5"/>
    <sheet name="Output" sheetId="6" r:id="rId6"/>
    <sheet name="Profile" sheetId="7" r:id="rId7"/>
  </sheets>
  <definedNames>
    <definedName name="CatTbl">'Calc'!$AE$131:$AF$133</definedName>
    <definedName name="H1Out">'Calc'!$AF$123:$AH$123</definedName>
    <definedName name="ModelOutput">'Calc'!$AF$111</definedName>
    <definedName name="Outout">'Calc'!$AF$126:$AG$126</definedName>
    <definedName name="RawInput">'Calc'!$AF$115:$AL$115</definedName>
    <definedName name="TransInput">'Calc'!$AF$119:$AN$119</definedName>
    <definedName name="TransOutput">'Calc'!$AF$110</definedName>
    <definedName name="TruOutput">'Calc'!$AF$107</definedName>
    <definedName name="WtH1O">'Calc'!$AF$124:$AH$125</definedName>
    <definedName name="WtIH1">'Calc'!$AF$120:$AN$122</definedName>
  </definedNames>
  <calcPr fullCalcOnLoad="1"/>
</workbook>
</file>

<file path=xl/comments5.xml><?xml version="1.0" encoding="utf-8"?>
<comments xmlns="http://schemas.openxmlformats.org/spreadsheetml/2006/main">
  <authors>
    <author>angshuman</author>
  </authors>
  <commentList>
    <comment ref="AF110" authorId="0">
      <text>
        <r>
          <rPr>
            <sz val="8"/>
            <rFont val="Tahoma"/>
            <family val="2"/>
          </rPr>
          <t>Output - Predicted by the model</t>
        </r>
      </text>
    </comment>
    <comment ref="AL115" authorId="0">
      <text>
        <r>
          <rPr>
            <sz val="8"/>
            <rFont val="Tahoma"/>
            <family val="2"/>
          </rPr>
          <t>Enter your Inputs in the range AG115:AL115 - the cells marked in green.</t>
        </r>
      </text>
    </comment>
  </commentList>
</comments>
</file>

<file path=xl/sharedStrings.xml><?xml version="1.0" encoding="utf-8"?>
<sst xmlns="http://schemas.openxmlformats.org/spreadsheetml/2006/main" count="489" uniqueCount="304">
  <si>
    <t>Avg. error per Input (Original Scale)
(Training Set)</t>
  </si>
  <si>
    <t>MSE (Original Scale)</t>
  </si>
  <si>
    <t xml:space="preserve">ARE (%) </t>
  </si>
  <si>
    <t>Epoch</t>
  </si>
  <si>
    <t>Neural Network Model for Prediction</t>
  </si>
  <si>
    <t>Created On :</t>
  </si>
  <si>
    <t>MSE(Training)</t>
  </si>
  <si>
    <t>MSE(Validation)</t>
  </si>
  <si>
    <t xml:space="preserve"> # Continuouus inputs</t>
  </si>
  <si>
    <t>Number of Hidden Layers</t>
  </si>
  <si>
    <t xml:space="preserve"> # Categorical inputs</t>
  </si>
  <si>
    <t>Layer Sizes</t>
  </si>
  <si>
    <t>True Output (if  available)</t>
  </si>
  <si>
    <t>RMSE</t>
  </si>
  <si>
    <t>ARE</t>
  </si>
  <si>
    <t>Intercept</t>
  </si>
  <si>
    <t>Slope</t>
  </si>
  <si>
    <t>ABS( (Tru - Predicted) / Tru )</t>
  </si>
  <si>
    <t>Cont</t>
  </si>
  <si>
    <t>Cat</t>
  </si>
  <si>
    <t>Bias</t>
  </si>
  <si>
    <t>Raw Input</t>
  </si>
  <si>
    <t>Transformed Input</t>
  </si>
  <si>
    <t>Hdn1_bias</t>
  </si>
  <si>
    <t>Hdn1_Nrn1</t>
  </si>
  <si>
    <t>Op_bias</t>
  </si>
  <si>
    <t>Op_Nrn1</t>
  </si>
  <si>
    <t>Category Table</t>
  </si>
  <si>
    <t>Table containing Labels of categorical variables</t>
  </si>
  <si>
    <t>#Rows</t>
  </si>
  <si>
    <t>#Cols</t>
  </si>
  <si>
    <t>Sr. No.</t>
  </si>
  <si>
    <t>#Levels</t>
  </si>
  <si>
    <t>Data Used for training the Network</t>
  </si>
  <si>
    <t>Original data has been transformed so that the values of each variable lies between 0 and 1.</t>
  </si>
  <si>
    <t>To get back the original numbers apply the following formula :</t>
  </si>
  <si>
    <t>Original Number = (Transformed Number - A ) / B</t>
  </si>
  <si>
    <t>where A and B are respectively, the Intercept and Slope in that column</t>
  </si>
  <si>
    <t># Missing Value</t>
  </si>
  <si>
    <t>Min</t>
  </si>
  <si>
    <t>Max</t>
  </si>
  <si>
    <t>Average</t>
  </si>
  <si>
    <t>sd</t>
  </si>
  <si>
    <t>Random</t>
  </si>
  <si>
    <t>Obs. No.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</si>
  <si>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</si>
  <si>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</si>
  <si>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</si>
  <si>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</si>
  <si>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</si>
  <si>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</si>
  <si>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</si>
  <si>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</si>
  <si>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</si>
  <si>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</si>
  <si>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</si>
  <si>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</si>
  <si>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</si>
  <si>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</si>
  <si>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</si>
  <si>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</si>
  <si>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</si>
  <si>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</si>
  <si>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</si>
  <si>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</si>
  <si>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</si>
  <si>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</si>
  <si>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</si>
  <si>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Enter your Data in this sheet</t>
  </si>
  <si>
    <t xml:space="preserve">Instructions: </t>
  </si>
  <si>
    <r>
      <t xml:space="preserve">Start Entering your data from cell </t>
    </r>
    <r>
      <rPr>
        <b/>
        <sz val="10"/>
        <color indexed="14"/>
        <rFont val="Arial"/>
        <family val="2"/>
      </rPr>
      <t>AC105</t>
    </r>
    <r>
      <rPr>
        <sz val="10"/>
        <rFont val="Arial"/>
        <family val="0"/>
      </rPr>
      <t xml:space="preserve">. </t>
    </r>
  </si>
  <si>
    <t>Specify variable name in row 103.</t>
  </si>
  <si>
    <t>Specify variable type in row 102.</t>
  </si>
  <si>
    <r>
      <t>Cont</t>
    </r>
    <r>
      <rPr>
        <sz val="10"/>
        <rFont val="Arial"/>
        <family val="0"/>
      </rPr>
      <t xml:space="preserve"> -  for continuous Input, </t>
    </r>
  </si>
  <si>
    <r>
      <t>Cat</t>
    </r>
    <r>
      <rPr>
        <sz val="10"/>
        <rFont val="Arial"/>
        <family val="0"/>
      </rPr>
      <t xml:space="preserve"> - for Categorical Input, </t>
    </r>
  </si>
  <si>
    <r>
      <t>Output</t>
    </r>
    <r>
      <rPr>
        <sz val="10"/>
        <rFont val="Arial"/>
        <family val="0"/>
      </rPr>
      <t xml:space="preserve"> -for Output var. </t>
    </r>
  </si>
  <si>
    <r>
      <t>Omit -</t>
    </r>
    <r>
      <rPr>
        <sz val="10"/>
        <rFont val="Arial"/>
        <family val="0"/>
      </rPr>
      <t xml:space="preserve"> if you don't want to usethe variable in the model</t>
    </r>
  </si>
  <si>
    <t>For each continuous Input, there will be 1 neuron in Input Layer.</t>
  </si>
  <si>
    <r>
      <t xml:space="preserve">For Each categorical Input with </t>
    </r>
    <r>
      <rPr>
        <b/>
        <i/>
        <sz val="10"/>
        <color indexed="12"/>
        <rFont val="Arial"/>
        <family val="2"/>
      </rPr>
      <t>K</t>
    </r>
    <r>
      <rPr>
        <sz val="10"/>
        <rFont val="Arial"/>
        <family val="0"/>
      </rPr>
      <t xml:space="preserve"> levels, there will be </t>
    </r>
    <r>
      <rPr>
        <b/>
        <i/>
        <sz val="10"/>
        <color indexed="12"/>
        <rFont val="Arial"/>
        <family val="2"/>
      </rPr>
      <t>K</t>
    </r>
    <r>
      <rPr>
        <sz val="10"/>
        <rFont val="Arial"/>
        <family val="0"/>
      </rPr>
      <t xml:space="preserve"> neurons in Input Layer</t>
    </r>
  </si>
  <si>
    <r>
      <t xml:space="preserve">Please make sure that there are </t>
    </r>
    <r>
      <rPr>
        <u val="single"/>
        <sz val="10"/>
        <color indexed="53"/>
        <rFont val="Arial"/>
        <family val="2"/>
      </rPr>
      <t>no more than 50 neurons</t>
    </r>
    <r>
      <rPr>
        <sz val="10"/>
        <rFont val="Arial"/>
        <family val="0"/>
      </rPr>
      <t xml:space="preserve"> in Input Layer.</t>
    </r>
  </si>
  <si>
    <r>
      <t xml:space="preserve">There should be </t>
    </r>
    <r>
      <rPr>
        <u val="single"/>
        <sz val="10"/>
        <color indexed="53"/>
        <rFont val="Arial"/>
        <family val="2"/>
      </rPr>
      <t>at most 10 Output variables</t>
    </r>
    <r>
      <rPr>
        <sz val="10"/>
        <rFont val="Arial"/>
        <family val="0"/>
      </rPr>
      <t xml:space="preserve"> - application will treat them all as Continuous.</t>
    </r>
  </si>
  <si>
    <r>
      <t xml:space="preserve">There should be </t>
    </r>
    <r>
      <rPr>
        <u val="single"/>
        <sz val="10"/>
        <color indexed="53"/>
        <rFont val="Arial"/>
        <family val="2"/>
      </rPr>
      <t>no more than 40</t>
    </r>
    <r>
      <rPr>
        <sz val="10"/>
        <rFont val="Arial"/>
        <family val="0"/>
      </rPr>
      <t xml:space="preserve"> Categorical Input Variables.</t>
    </r>
  </si>
  <si>
    <t>Var Type</t>
  </si>
  <si>
    <t>Omit</t>
  </si>
  <si>
    <t>Output</t>
  </si>
  <si>
    <t>Var Name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</si>
  <si>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</si>
  <si>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</si>
  <si>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</si>
  <si>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</si>
  <si>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</si>
  <si>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</si>
  <si>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</si>
  <si>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</si>
  <si>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</si>
  <si>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</si>
  <si>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</si>
  <si>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</si>
  <si>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</si>
  <si>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</si>
  <si>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</si>
  <si>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</si>
  <si>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</si>
  <si>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</si>
  <si>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</si>
  <si>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</si>
  <si>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Network ArchitectureOptions</t>
  </si>
  <si>
    <r>
      <t xml:space="preserve">Number of Inputs </t>
    </r>
    <r>
      <rPr>
        <i/>
        <sz val="10"/>
        <rFont val="Arial"/>
        <family val="2"/>
      </rPr>
      <t>( bewtween 2 and  50)</t>
    </r>
  </si>
  <si>
    <r>
      <t xml:space="preserve">Number of Outputs </t>
    </r>
    <r>
      <rPr>
        <i/>
        <sz val="10"/>
        <rFont val="Arial"/>
        <family val="2"/>
      </rPr>
      <t xml:space="preserve">( between 1 and 10 ) </t>
    </r>
  </si>
  <si>
    <r>
      <t xml:space="preserve">Number of Hidden Layers </t>
    </r>
    <r>
      <rPr>
        <i/>
        <sz val="10"/>
        <rFont val="Arial"/>
        <family val="2"/>
      </rPr>
      <t>( 1 or 2 )</t>
    </r>
    <r>
      <rPr>
        <sz val="10"/>
        <rFont val="Arial"/>
        <family val="0"/>
      </rPr>
      <t xml:space="preserve"> </t>
    </r>
  </si>
  <si>
    <r>
      <t xml:space="preserve">Hidden Layer sizes </t>
    </r>
    <r>
      <rPr>
        <i/>
        <sz val="10"/>
        <rFont val="Arial"/>
        <family val="2"/>
      </rPr>
      <t xml:space="preserve">( Maximum 20 ) </t>
    </r>
  </si>
  <si>
    <t>Hidden 1</t>
  </si>
  <si>
    <t>Hidden 2</t>
  </si>
  <si>
    <r>
      <t xml:space="preserve">Learning parameter </t>
    </r>
    <r>
      <rPr>
        <i/>
        <sz val="10"/>
        <rFont val="Arial"/>
        <family val="2"/>
      </rPr>
      <t>(between 0 and 1)</t>
    </r>
  </si>
  <si>
    <t>Initial Wt Range ( 0 +/- w): w =</t>
  </si>
  <si>
    <r>
      <t xml:space="preserve">Momentum </t>
    </r>
    <r>
      <rPr>
        <i/>
        <sz val="10"/>
        <rFont val="Arial"/>
        <family val="2"/>
      </rPr>
      <t>(between 0 and 1)</t>
    </r>
  </si>
  <si>
    <t>Training  Options</t>
  </si>
  <si>
    <r>
      <t xml:space="preserve">Total #rows in your data </t>
    </r>
    <r>
      <rPr>
        <i/>
        <sz val="10"/>
        <rFont val="Arial"/>
        <family val="2"/>
      </rPr>
      <t>( Minimum 10 )</t>
    </r>
  </si>
  <si>
    <r>
      <t xml:space="preserve">No. of  Training cycles </t>
    </r>
    <r>
      <rPr>
        <i/>
        <sz val="10"/>
        <rFont val="Arial"/>
        <family val="2"/>
      </rPr>
      <t xml:space="preserve">( Maximum 500 ) </t>
    </r>
  </si>
  <si>
    <t xml:space="preserve">Present Inputs in Random order while Training ? </t>
  </si>
  <si>
    <r>
      <t xml:space="preserve">Training Mode </t>
    </r>
    <r>
      <rPr>
        <i/>
        <sz val="10"/>
        <rFont val="Arial"/>
        <family val="2"/>
      </rPr>
      <t xml:space="preserve">(Batch or Sequential ) </t>
    </r>
  </si>
  <si>
    <t>Sequential</t>
  </si>
  <si>
    <t>Training / Validation Set</t>
  </si>
  <si>
    <t>Partition data into Training / Validation set</t>
  </si>
  <si>
    <t xml:space="preserve">If you want to partition, how do you want to select the Validation set ? </t>
  </si>
  <si>
    <t xml:space="preserve">                      Please choose one option</t>
  </si>
  <si>
    <t>Option 1 : Randomly select</t>
  </si>
  <si>
    <r>
      <t xml:space="preserve">of data as Validation set </t>
    </r>
    <r>
      <rPr>
        <sz val="10"/>
        <rFont val="Arial"/>
        <family val="2"/>
      </rPr>
      <t>(between 1% and 50%)</t>
    </r>
  </si>
  <si>
    <t>Please fill up the input necessary for the selected option</t>
  </si>
  <si>
    <t xml:space="preserve">Option 2:               Use last </t>
  </si>
  <si>
    <t>rows of the data as validation set</t>
  </si>
  <si>
    <t>Save  model in a separate workbook?</t>
  </si>
  <si>
    <t>Instructions on Using the tool</t>
  </si>
  <si>
    <t xml:space="preserve">( Building a prediction Model) </t>
  </si>
  <si>
    <t>Step 1: Enter Your Data</t>
  </si>
  <si>
    <r>
      <t>(A)</t>
    </r>
    <r>
      <rPr>
        <sz val="10"/>
        <rFont val="Arial"/>
        <family val="0"/>
      </rPr>
      <t xml:space="preserve"> Enter your data in The Data worksheet, starting from the cell AC105</t>
    </r>
  </si>
  <si>
    <r>
      <t>(B)</t>
    </r>
    <r>
      <rPr>
        <sz val="10"/>
        <rFont val="Arial"/>
        <family val="0"/>
      </rPr>
      <t xml:space="preserve"> The observations should be in rows and the variables should be in columns.</t>
    </r>
  </si>
  <si>
    <r>
      <t>(C)</t>
    </r>
    <r>
      <rPr>
        <sz val="10"/>
        <rFont val="Arial"/>
        <family val="0"/>
      </rPr>
      <t xml:space="preserve"> Above each column, choose appropriate Type (Omit, Output, Cont, Cat)</t>
    </r>
  </si>
  <si>
    <r>
      <t xml:space="preserve">To drop a column from model - set the type = </t>
    </r>
    <r>
      <rPr>
        <b/>
        <sz val="10"/>
        <color indexed="14"/>
        <rFont val="Arial"/>
        <family val="2"/>
      </rPr>
      <t>Omit</t>
    </r>
  </si>
  <si>
    <r>
      <t xml:space="preserve">To treat a column as categorical Input, set type = </t>
    </r>
    <r>
      <rPr>
        <b/>
        <sz val="10"/>
        <color indexed="14"/>
        <rFont val="Arial"/>
        <family val="2"/>
      </rPr>
      <t>Cat</t>
    </r>
  </si>
  <si>
    <r>
      <t xml:space="preserve">To treat a column as continuous  Input, set type = </t>
    </r>
    <r>
      <rPr>
        <b/>
        <sz val="10"/>
        <color indexed="14"/>
        <rFont val="Arial"/>
        <family val="2"/>
      </rPr>
      <t>Cont</t>
    </r>
  </si>
  <si>
    <r>
      <t xml:space="preserve">To treat a column as Output, set type = </t>
    </r>
    <r>
      <rPr>
        <b/>
        <sz val="10"/>
        <color indexed="14"/>
        <rFont val="Arial"/>
        <family val="2"/>
      </rPr>
      <t>Output</t>
    </r>
  </si>
  <si>
    <r>
      <t>You can have atmost</t>
    </r>
    <r>
      <rPr>
        <u val="single"/>
        <sz val="10"/>
        <color indexed="53"/>
        <rFont val="Arial"/>
        <family val="2"/>
      </rPr>
      <t xml:space="preserve"> 10 output variables. </t>
    </r>
    <r>
      <rPr>
        <sz val="10"/>
        <rFont val="Arial"/>
        <family val="2"/>
      </rPr>
      <t xml:space="preserve">Application will automatically treat them all  as </t>
    </r>
    <r>
      <rPr>
        <sz val="10"/>
        <rFont val="Arial"/>
        <family val="0"/>
      </rPr>
      <t>continuous variables.</t>
    </r>
  </si>
  <si>
    <t xml:space="preserve">Usually one builds prediction model with 1 output only. </t>
  </si>
  <si>
    <t xml:space="preserve">If you have say, 2 output variables Y1 and Y2, both of which depend on the same set of Input variables, </t>
  </si>
  <si>
    <t>you may be better off, building 2 separate models - One with Y1 as Output, another one with Y2 as output.</t>
  </si>
  <si>
    <r>
      <t xml:space="preserve">You can have </t>
    </r>
    <r>
      <rPr>
        <u val="single"/>
        <sz val="10"/>
        <color indexed="53"/>
        <rFont val="Arial"/>
        <family val="2"/>
      </rPr>
      <t>at most 50 input</t>
    </r>
    <r>
      <rPr>
        <sz val="10"/>
        <rFont val="Arial"/>
        <family val="0"/>
      </rPr>
      <t xml:space="preserve"> variables, out of which </t>
    </r>
    <r>
      <rPr>
        <u val="single"/>
        <sz val="10"/>
        <color indexed="53"/>
        <rFont val="Arial"/>
        <family val="2"/>
      </rPr>
      <t>atmost 40</t>
    </r>
    <r>
      <rPr>
        <sz val="10"/>
        <rFont val="Arial"/>
        <family val="0"/>
      </rPr>
      <t xml:space="preserve"> could be </t>
    </r>
    <r>
      <rPr>
        <u val="single"/>
        <sz val="10"/>
        <color indexed="53"/>
        <rFont val="Arial"/>
        <family val="2"/>
      </rPr>
      <t>categorical</t>
    </r>
    <r>
      <rPr>
        <sz val="10"/>
        <rFont val="Arial"/>
        <family val="0"/>
      </rPr>
      <t>.</t>
    </r>
  </si>
  <si>
    <t>Make sure that the number of Input (Cat &amp; Cont)  columns exactly match with the number entered in UserInput sheet.</t>
  </si>
  <si>
    <r>
      <t xml:space="preserve">(D) </t>
    </r>
    <r>
      <rPr>
        <sz val="10"/>
        <rFont val="Arial"/>
        <family val="0"/>
      </rPr>
      <t>Please make sure that your data does not have blank rows or blank columns.</t>
    </r>
  </si>
  <si>
    <r>
      <t>(E)    Continuous Inputs:</t>
    </r>
    <r>
      <rPr>
        <sz val="10"/>
        <rFont val="Arial"/>
        <family val="0"/>
      </rPr>
      <t xml:space="preserve"> </t>
    </r>
  </si>
  <si>
    <r>
      <t xml:space="preserve">Any </t>
    </r>
    <r>
      <rPr>
        <u val="single"/>
        <sz val="10"/>
        <color indexed="53"/>
        <rFont val="Arial"/>
        <family val="2"/>
      </rPr>
      <t>non-number</t>
    </r>
    <r>
      <rPr>
        <sz val="10"/>
        <rFont val="Arial"/>
        <family val="0"/>
      </rPr>
      <t xml:space="preserve"> in </t>
    </r>
    <r>
      <rPr>
        <sz val="10"/>
        <color indexed="53"/>
        <rFont val="Arial"/>
        <family val="2"/>
      </rPr>
      <t>Cont</t>
    </r>
    <r>
      <rPr>
        <sz val="10"/>
        <rFont val="Arial"/>
        <family val="0"/>
      </rPr>
      <t xml:space="preserve"> column will be treated as missing value.</t>
    </r>
  </si>
  <si>
    <t>Application will replace it by the column mean</t>
  </si>
  <si>
    <r>
      <t>(E)    Categorical Inputs:</t>
    </r>
    <r>
      <rPr>
        <sz val="10"/>
        <rFont val="Arial"/>
        <family val="0"/>
      </rPr>
      <t xml:space="preserve"> </t>
    </r>
  </si>
  <si>
    <r>
      <t xml:space="preserve">Any </t>
    </r>
    <r>
      <rPr>
        <u val="single"/>
        <sz val="10"/>
        <color indexed="53"/>
        <rFont val="Arial"/>
        <family val="2"/>
      </rPr>
      <t>blank cell</t>
    </r>
    <r>
      <rPr>
        <sz val="10"/>
        <rFont val="Arial"/>
        <family val="0"/>
      </rPr>
      <t xml:space="preserve"> or </t>
    </r>
    <r>
      <rPr>
        <u val="single"/>
        <sz val="10"/>
        <color indexed="53"/>
        <rFont val="Arial"/>
        <family val="2"/>
      </rPr>
      <t>cells containing Excel error</t>
    </r>
    <r>
      <rPr>
        <sz val="10"/>
        <rFont val="Arial"/>
        <family val="0"/>
      </rPr>
      <t xml:space="preserve"> in </t>
    </r>
    <r>
      <rPr>
        <sz val="10"/>
        <color indexed="53"/>
        <rFont val="Arial"/>
        <family val="2"/>
      </rPr>
      <t>Cat</t>
    </r>
    <r>
      <rPr>
        <sz val="10"/>
        <rFont val="Arial"/>
        <family val="0"/>
      </rPr>
      <t xml:space="preserve"> column will be treated as missing value </t>
    </r>
  </si>
  <si>
    <t>Application will reaplce it by the most frequently occuring category.</t>
  </si>
  <si>
    <r>
      <t xml:space="preserve">Category labels are </t>
    </r>
    <r>
      <rPr>
        <u val="single"/>
        <sz val="10"/>
        <color indexed="53"/>
        <rFont val="Arial"/>
        <family val="2"/>
      </rPr>
      <t>case insensitive</t>
    </r>
    <r>
      <rPr>
        <sz val="10"/>
        <rFont val="Arial"/>
        <family val="0"/>
      </rPr>
      <t xml:space="preserve"> - lables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 will all be treated as the same category</t>
    </r>
  </si>
  <si>
    <r>
      <t xml:space="preserve">There should be </t>
    </r>
    <r>
      <rPr>
        <u val="single"/>
        <sz val="10"/>
        <color indexed="53"/>
        <rFont val="Arial"/>
        <family val="2"/>
      </rPr>
      <t>at least 2 observations</t>
    </r>
    <r>
      <rPr>
        <sz val="10"/>
        <rFont val="Arial"/>
        <family val="0"/>
      </rPr>
      <t xml:space="preserve"> in each category of a Cat column.</t>
    </r>
  </si>
  <si>
    <t xml:space="preserve">If one of the category of a Cat column has only 1 observation,  you should do one of the following - </t>
  </si>
  <si>
    <t>Remove that observation  OR</t>
  </si>
  <si>
    <t>Rename the category to any other categories of that Cat column.</t>
  </si>
  <si>
    <t>Step 2: Fill up Model Inputs</t>
  </si>
  <si>
    <r>
      <t>(A)</t>
    </r>
    <r>
      <rPr>
        <sz val="10"/>
        <rFont val="Arial"/>
        <family val="0"/>
      </rPr>
      <t xml:space="preserve"> Fill up the model inputs in the User Input Page.</t>
    </r>
  </si>
  <si>
    <r>
      <t>(B)</t>
    </r>
    <r>
      <rPr>
        <sz val="10"/>
        <rFont val="Arial"/>
        <family val="0"/>
      </rPr>
      <t xml:space="preserve"> Make sure that your inputs are within the range of values allowed by the application.</t>
    </r>
  </si>
  <si>
    <r>
      <t>(C)</t>
    </r>
    <r>
      <rPr>
        <sz val="10"/>
        <rFont val="Arial"/>
        <family val="0"/>
      </rPr>
      <t xml:space="preserve"> Click the 'Build Model' button to start modeling.</t>
    </r>
  </si>
  <si>
    <t>Step 3: Results of Modeling</t>
  </si>
  <si>
    <r>
      <t>(A)</t>
    </r>
    <r>
      <rPr>
        <sz val="10"/>
        <rFont val="Arial"/>
        <family val="0"/>
      </rPr>
      <t xml:space="preserve"> A Neural Network model is basically a set of weights between the layers of the net.</t>
    </r>
  </si>
  <si>
    <t xml:space="preserve">At the end of the run, the final set of weights are saved in the Calc sheet. </t>
  </si>
  <si>
    <r>
      <t>(B)</t>
    </r>
    <r>
      <rPr>
        <sz val="10"/>
        <rFont val="Arial"/>
        <family val="0"/>
      </rPr>
      <t xml:space="preserve"> The output page of this file will show you the values of MSE and ARE on the training and validation set</t>
    </r>
  </si>
  <si>
    <r>
      <t>(C)</t>
    </r>
    <r>
      <rPr>
        <sz val="10"/>
        <rFont val="Arial"/>
        <family val="0"/>
      </rPr>
      <t xml:space="preserve"> In UserInput page if you have asked to save the model in a separate file, then a new file</t>
    </r>
  </si>
  <si>
    <t>will be created containing the model inputs, your data, and the fitted model ( i.e. the weights)</t>
  </si>
  <si>
    <t>A few more points …</t>
  </si>
  <si>
    <t>Initial weights</t>
  </si>
  <si>
    <t>For the training of the model, we need to start with an initial set of values of the network weights.</t>
  </si>
  <si>
    <r>
      <t>By default, the weights are initialized with random values between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53"/>
        <rFont val="Arial"/>
        <family val="2"/>
      </rPr>
      <t>-w</t>
    </r>
    <r>
      <rPr>
        <sz val="10"/>
        <color indexed="53"/>
        <rFont val="Arial"/>
        <family val="2"/>
      </rPr>
      <t xml:space="preserve"> </t>
    </r>
    <r>
      <rPr>
        <sz val="10"/>
        <rFont val="Arial"/>
        <family val="0"/>
      </rPr>
      <t xml:space="preserve">and </t>
    </r>
    <r>
      <rPr>
        <b/>
        <i/>
        <sz val="10"/>
        <color indexed="53"/>
        <rFont val="Arial"/>
        <family val="2"/>
      </rPr>
      <t>w</t>
    </r>
    <r>
      <rPr>
        <sz val="10"/>
        <rFont val="Arial"/>
        <family val="0"/>
      </rPr>
      <t>.</t>
    </r>
  </si>
  <si>
    <r>
      <t xml:space="preserve">where </t>
    </r>
    <r>
      <rPr>
        <sz val="10"/>
        <color indexed="53"/>
        <rFont val="Arial"/>
        <family val="2"/>
      </rPr>
      <t>w</t>
    </r>
    <r>
      <rPr>
        <sz val="10"/>
        <rFont val="Arial"/>
        <family val="0"/>
      </rPr>
      <t xml:space="preserve"> is a </t>
    </r>
    <r>
      <rPr>
        <u val="single"/>
        <sz val="10"/>
        <color indexed="53"/>
        <rFont val="Arial"/>
        <family val="2"/>
      </rPr>
      <t>number between 0 and 1</t>
    </r>
    <r>
      <rPr>
        <sz val="10"/>
        <rFont val="Arial"/>
        <family val="0"/>
      </rPr>
      <t xml:space="preserve">, specified by you in the UserInput page. </t>
    </r>
  </si>
  <si>
    <r>
      <t>(A)</t>
    </r>
    <r>
      <rPr>
        <sz val="10"/>
        <rFont val="Arial"/>
        <family val="0"/>
      </rPr>
      <t xml:space="preserve"> Once you build a model, the final weights are stored in Calc page. </t>
    </r>
  </si>
  <si>
    <t xml:space="preserve">Next time you want to train a model with same architecture and same data, </t>
  </si>
  <si>
    <t>the application will ask you whether to start with the weights already saved in Calc sheet.</t>
  </si>
  <si>
    <r>
      <t xml:space="preserve">If you say </t>
    </r>
    <r>
      <rPr>
        <i/>
        <sz val="10"/>
        <rFont val="Arial"/>
        <family val="2"/>
      </rPr>
      <t>YES</t>
    </r>
    <r>
      <rPr>
        <sz val="10"/>
        <rFont val="Arial"/>
        <family val="0"/>
      </rPr>
      <t xml:space="preserve">, these wights are used. If you say </t>
    </r>
    <r>
      <rPr>
        <i/>
        <sz val="10"/>
        <rFont val="Arial"/>
        <family val="2"/>
      </rPr>
      <t>NO</t>
    </r>
    <r>
      <rPr>
        <sz val="10"/>
        <rFont val="Arial"/>
        <family val="0"/>
      </rPr>
      <t>, the weights are re-initialized with random values.</t>
    </r>
  </si>
  <si>
    <r>
      <t xml:space="preserve">(B) </t>
    </r>
    <r>
      <rPr>
        <sz val="10"/>
        <rFont val="Arial"/>
        <family val="0"/>
      </rPr>
      <t xml:space="preserve">Instead of starting with ramdom weights, you may want to start with our own choice of weights. </t>
    </r>
  </si>
  <si>
    <t>Specifying your choice of starting weights is a bit non-trivial for this application. Here is how you do it.</t>
  </si>
  <si>
    <r>
      <t xml:space="preserve">Specify the inputs in the UserInput page and </t>
    </r>
    <r>
      <rPr>
        <u val="single"/>
        <sz val="10"/>
        <color indexed="53"/>
        <rFont val="Arial"/>
        <family val="2"/>
      </rPr>
      <t>specify the number of training cycle as 0</t>
    </r>
    <r>
      <rPr>
        <sz val="10"/>
        <rFont val="Arial"/>
        <family val="0"/>
      </rPr>
      <t>.</t>
    </r>
  </si>
  <si>
    <t>This will just setup the Calc page without doing any training.</t>
  </si>
  <si>
    <t>Now go to Calc sheet and write down your choice of weights in the appropriate places of the weight matrices.</t>
  </si>
  <si>
    <t>Now come back to UserInput sheet and specify the number of trining cycles you want and click on the Buil Model button.</t>
  </si>
  <si>
    <t>When the application asks whether to use the already saved weights, click on the YES button.</t>
  </si>
  <si>
    <t>Now your network will be trained with the starting weights specified by you.</t>
  </si>
  <si>
    <t>Cont. Var.</t>
  </si>
  <si>
    <t>Cat. Var.</t>
  </si>
  <si>
    <t>Values</t>
  </si>
  <si>
    <t>Dummy</t>
  </si>
  <si>
    <t>Lables</t>
  </si>
  <si>
    <t>Use whole data as training set</t>
  </si>
  <si>
    <t>Hdn1_Nrn2</t>
  </si>
  <si>
    <t>Train / Valid</t>
  </si>
  <si>
    <t>Range of cells with blue color  (if any), denotes the validation set used for the model.</t>
  </si>
  <si>
    <t>Model (Predicted) Output</t>
  </si>
  <si>
    <t>Model Output (Untransformed)</t>
  </si>
  <si>
    <t>as the training of the model progresses. Two charts showing training and Validation MSE's</t>
  </si>
  <si>
    <t xml:space="preserve">have been already provided in the Output sheet. </t>
  </si>
  <si>
    <t>You will be able to use this file as a calculator to do prediction, given any new input.</t>
  </si>
  <si>
    <t>Col in Orig Data</t>
  </si>
  <si>
    <t>Col in This sheet</t>
  </si>
  <si>
    <t>Input Name</t>
  </si>
  <si>
    <t>Input Var type</t>
  </si>
  <si>
    <t>Save Network weights</t>
  </si>
  <si>
    <t>From very last cycle</t>
  </si>
  <si>
    <t>With least Training Error</t>
  </si>
  <si>
    <t>With least Validation Error</t>
  </si>
  <si>
    <t>NO</t>
  </si>
  <si>
    <t>Avg. error per Input (Original Scale)
(Validation Set)</t>
  </si>
  <si>
    <t>Profile plot for the fitted model</t>
  </si>
  <si>
    <t>Generate</t>
  </si>
  <si>
    <t xml:space="preserve"> data points</t>
  </si>
  <si>
    <t xml:space="preserve">by varying </t>
  </si>
  <si>
    <t>between</t>
  </si>
  <si>
    <t xml:space="preserve">and </t>
  </si>
  <si>
    <t>keeping the other predictors fixed at the specified values</t>
  </si>
  <si>
    <t>Predictors</t>
  </si>
  <si>
    <t>Predictor</t>
  </si>
  <si>
    <t>Fixed Value</t>
  </si>
  <si>
    <t xml:space="preserve">Generate profile for </t>
  </si>
  <si>
    <t>Outputs</t>
  </si>
  <si>
    <t>Car</t>
  </si>
  <si>
    <t>MPG</t>
  </si>
  <si>
    <t>Drive_Ratio</t>
  </si>
  <si>
    <t>Horsepower</t>
  </si>
  <si>
    <t>Displacement</t>
  </si>
  <si>
    <t>US</t>
  </si>
  <si>
    <t xml:space="preserve">Buick Estate Wagon </t>
  </si>
  <si>
    <t>Ford Country Squire</t>
  </si>
  <si>
    <t>Chevy Malibu Wagon</t>
  </si>
  <si>
    <t>Chrysler Lebaron Wagon</t>
  </si>
  <si>
    <t>Chevette</t>
  </si>
  <si>
    <t>Japan</t>
  </si>
  <si>
    <t>Toyota Corona</t>
  </si>
  <si>
    <t>Datsun 510</t>
  </si>
  <si>
    <t>Dodge Omni</t>
  </si>
  <si>
    <t>Europe</t>
  </si>
  <si>
    <t>Audi 5000</t>
  </si>
  <si>
    <t>Volvo 240 GL</t>
  </si>
  <si>
    <t>Saab 99 GLE</t>
  </si>
  <si>
    <t>Peugeot 694 SL</t>
  </si>
  <si>
    <t>Buick Century Special</t>
  </si>
  <si>
    <t>Mercury Zephyr</t>
  </si>
  <si>
    <t>Dodge Aspen</t>
  </si>
  <si>
    <t>AMC Concord D/L</t>
  </si>
  <si>
    <t>Chevy Caprice Classic</t>
  </si>
  <si>
    <t>Ford LTD</t>
  </si>
  <si>
    <t>Mercury Grand Marquise</t>
  </si>
  <si>
    <t>Dodge St Regis</t>
  </si>
  <si>
    <t>Ford Mustang 4</t>
  </si>
  <si>
    <t>Ford Mustang Ghia</t>
  </si>
  <si>
    <t>Mazda GLC</t>
  </si>
  <si>
    <t>Dodge Colt</t>
  </si>
  <si>
    <t>AMC Spirit</t>
  </si>
  <si>
    <t>VW Scirocco</t>
  </si>
  <si>
    <t>Honda Accord LX</t>
  </si>
  <si>
    <t>Buick Skylark</t>
  </si>
  <si>
    <t>Chevy Citation</t>
  </si>
  <si>
    <t>Olds Omega</t>
  </si>
  <si>
    <t>Pontiac Phoenix</t>
  </si>
  <si>
    <t>Plymouth Horizon</t>
  </si>
  <si>
    <t>Datsun 210</t>
  </si>
  <si>
    <t>Fiat Strada</t>
  </si>
  <si>
    <t>VW Dasher</t>
  </si>
  <si>
    <t>Datsun 810</t>
  </si>
  <si>
    <t>BMW 320i</t>
  </si>
  <si>
    <t>VW Rabbit</t>
  </si>
  <si>
    <t>us</t>
  </si>
  <si>
    <t>japan</t>
  </si>
  <si>
    <t>europe</t>
  </si>
  <si>
    <t>$BL$105</t>
  </si>
  <si>
    <t>Predicted MPG</t>
  </si>
  <si>
    <t>Min / Max in Original Data (for user's reference only)</t>
  </si>
  <si>
    <t>Step 4: Study Profiles</t>
  </si>
  <si>
    <t xml:space="preserve">Profile plot is the next best way to visualize this fitted surface. </t>
  </si>
  <si>
    <t>In the Profile sheet you can specify which predictor to vary and the values at which the other predictors should be held fixed.</t>
  </si>
  <si>
    <r>
      <t xml:space="preserve">Click </t>
    </r>
    <r>
      <rPr>
        <sz val="10"/>
        <color indexed="12"/>
        <rFont val="Arial"/>
        <family val="2"/>
      </rPr>
      <t>Create Profile</t>
    </r>
    <r>
      <rPr>
        <sz val="10"/>
        <rFont val="Arial"/>
        <family val="0"/>
      </rPr>
      <t xml:space="preserve"> button to generate the profile.</t>
    </r>
  </si>
  <si>
    <t>If the predictor you choose to vary is categorical then the other info ( #points to be generated, start and end values)</t>
  </si>
  <si>
    <t>will be ignored and the graph will show you the predicted response for each category of the predictor you have chosen to vary.</t>
  </si>
  <si>
    <r>
      <t xml:space="preserve">By varying </t>
    </r>
    <r>
      <rPr>
        <u val="single"/>
        <sz val="10"/>
        <color indexed="53"/>
        <rFont val="Arial"/>
        <family val="2"/>
      </rPr>
      <t>only one</t>
    </r>
    <r>
      <rPr>
        <sz val="10"/>
        <rFont val="Arial"/>
        <family val="0"/>
      </rPr>
      <t xml:space="preserve"> predictor between two values and keeping all the others fixed at some pre-specified values</t>
    </r>
  </si>
  <si>
    <t>we get the profile plot - which is really a one dimensional  cross section of the high dimensional surface.</t>
  </si>
  <si>
    <t>Country</t>
  </si>
  <si>
    <t>Cylinder</t>
  </si>
  <si>
    <t>Country.us</t>
  </si>
  <si>
    <t>Country.japan</t>
  </si>
  <si>
    <t>Country.europe</t>
  </si>
  <si>
    <t>Make sure that the row 104 is blank.</t>
  </si>
  <si>
    <r>
      <t>(2)</t>
    </r>
    <r>
      <rPr>
        <sz val="10"/>
        <rFont val="Arial"/>
        <family val="0"/>
      </rPr>
      <t xml:space="preserve"> Profile plots also lets you study the </t>
    </r>
    <r>
      <rPr>
        <sz val="10"/>
        <color indexed="53"/>
        <rFont val="Arial"/>
        <family val="2"/>
      </rPr>
      <t>interaction between predictors</t>
    </r>
    <r>
      <rPr>
        <sz val="10"/>
        <rFont val="Arial"/>
        <family val="0"/>
      </rPr>
      <t xml:space="preserve">. </t>
    </r>
  </si>
  <si>
    <t>Suppose we look at the profile by keeping Z fixed at 1 and varying X between -10 and 10.</t>
  </si>
  <si>
    <t xml:space="preserve">Now keep Z fixed at 2 instead of 1 and vary X between -10 and 10. </t>
  </si>
  <si>
    <t>To study the effect of X, it matters where Z is set.</t>
  </si>
  <si>
    <t>Profile plot lets you study the following things:</t>
  </si>
  <si>
    <t xml:space="preserve">( E.g. Y increases as X increases OR Y decreases as X increases </t>
  </si>
  <si>
    <t>OR the relationship is non-linear - Y first increases and then decreases with X etc etc.</t>
  </si>
  <si>
    <r>
      <t>(1)</t>
    </r>
    <r>
      <rPr>
        <sz val="10"/>
        <rFont val="Arial"/>
        <family val="0"/>
      </rPr>
      <t xml:space="preserve"> </t>
    </r>
    <r>
      <rPr>
        <sz val="10"/>
        <color indexed="53"/>
        <rFont val="Arial"/>
        <family val="2"/>
      </rPr>
      <t>Nature of relationship</t>
    </r>
    <r>
      <rPr>
        <sz val="10"/>
        <rFont val="Arial"/>
        <family val="0"/>
      </rPr>
      <t xml:space="preserve"> bettween a particular predictor X and the response Y</t>
    </r>
  </si>
  <si>
    <t>Suppose there are two predictors  X and Z and we are studying the profile of Y as X varies</t>
  </si>
  <si>
    <t>In other words, the effect of X on the Response is not same at all levels of Z</t>
  </si>
  <si>
    <t xml:space="preserve">If the shape of the profiles in these two scenarios are drastically different </t>
  </si>
  <si>
    <t xml:space="preserve"> (e.g. one is increasing and the other is decreasing) then that says thay X and Z has interaction. </t>
  </si>
  <si>
    <r>
      <t xml:space="preserve">Fitted model is a surface in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-dimension where the number of your inputs is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>.</t>
    </r>
  </si>
  <si>
    <r>
      <t xml:space="preserve">Unless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 is 2 or less, it is not possible to show the surface graphically.</t>
    </r>
  </si>
  <si>
    <t>Weight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</si>
</sst>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dd\-mmm\-yy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"/>
  </numFmts>
  <fonts count="7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4"/>
      <name val="Arial"/>
      <family val="2"/>
    </font>
    <font>
      <b/>
      <sz val="8"/>
      <color indexed="12"/>
      <name val="Arial"/>
      <family val="2"/>
    </font>
    <font>
      <b/>
      <sz val="12"/>
      <color indexed="14"/>
      <name val="Arial"/>
      <family val="2"/>
    </font>
    <font>
      <b/>
      <i/>
      <sz val="10"/>
      <color indexed="12"/>
      <name val="Arial"/>
      <family val="2"/>
    </font>
    <font>
      <b/>
      <sz val="10"/>
      <color indexed="53"/>
      <name val="Arial"/>
      <family val="2"/>
    </font>
    <font>
      <u val="single"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sz val="10"/>
      <color indexed="53"/>
      <name val="Arial"/>
      <family val="2"/>
    </font>
    <font>
      <b/>
      <i/>
      <sz val="12"/>
      <color indexed="14"/>
      <name val="Arial"/>
      <family val="2"/>
    </font>
    <font>
      <b/>
      <sz val="10"/>
      <color indexed="20"/>
      <name val="Arial"/>
      <family val="2"/>
    </font>
    <font>
      <b/>
      <i/>
      <sz val="10"/>
      <name val="Arial"/>
      <family val="2"/>
    </font>
    <font>
      <b/>
      <i/>
      <sz val="10"/>
      <color indexed="53"/>
      <name val="Arial"/>
      <family val="2"/>
    </font>
    <font>
      <b/>
      <sz val="8"/>
      <name val="Courier New"/>
      <family val="3"/>
    </font>
    <font>
      <b/>
      <sz val="10"/>
      <color indexed="61"/>
      <name val="Arial Narrow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b/>
      <sz val="9.25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2" fontId="2" fillId="33" borderId="11" xfId="0" applyNumberFormat="1" applyFont="1" applyFill="1" applyBorder="1" applyAlignment="1" applyProtection="1">
      <alignment horizontal="center" wrapText="1"/>
      <protection/>
    </xf>
    <xf numFmtId="10" fontId="2" fillId="33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1" fontId="1" fillId="33" borderId="13" xfId="0" applyNumberFormat="1" applyFont="1" applyFill="1" applyBorder="1" applyAlignment="1">
      <alignment horizontal="center" vertical="center"/>
    </xf>
    <xf numFmtId="173" fontId="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wrapText="1"/>
    </xf>
    <xf numFmtId="1" fontId="3" fillId="34" borderId="0" xfId="0" applyNumberFormat="1" applyFont="1" applyFill="1" applyAlignment="1">
      <alignment horizontal="center"/>
    </xf>
    <xf numFmtId="173" fontId="3" fillId="34" borderId="0" xfId="0" applyNumberFormat="1" applyFont="1" applyFill="1" applyAlignment="1">
      <alignment/>
    </xf>
    <xf numFmtId="173" fontId="0" fillId="0" borderId="0" xfId="0" applyNumberFormat="1" applyFont="1" applyAlignment="1">
      <alignment horizontal="left"/>
    </xf>
    <xf numFmtId="173" fontId="3" fillId="0" borderId="14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173" fontId="3" fillId="0" borderId="17" xfId="0" applyNumberFormat="1" applyFont="1" applyBorder="1" applyAlignment="1" applyProtection="1">
      <alignment/>
      <protection locked="0"/>
    </xf>
    <xf numFmtId="173" fontId="3" fillId="0" borderId="18" xfId="0" applyNumberFormat="1" applyFont="1" applyBorder="1" applyAlignment="1" applyProtection="1">
      <alignment/>
      <protection locked="0"/>
    </xf>
    <xf numFmtId="173" fontId="3" fillId="0" borderId="19" xfId="0" applyNumberFormat="1" applyFont="1" applyBorder="1" applyAlignment="1" applyProtection="1">
      <alignment/>
      <protection locked="0"/>
    </xf>
    <xf numFmtId="173" fontId="5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73" fontId="3" fillId="0" borderId="14" xfId="0" applyNumberFormat="1" applyFont="1" applyBorder="1" applyAlignment="1" applyProtection="1">
      <alignment horizontal="center"/>
      <protection locked="0"/>
    </xf>
    <xf numFmtId="173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173" fontId="3" fillId="0" borderId="20" xfId="0" applyNumberFormat="1" applyFont="1" applyBorder="1" applyAlignment="1" applyProtection="1">
      <alignment horizontal="center"/>
      <protection locked="0"/>
    </xf>
    <xf numFmtId="17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73" fontId="3" fillId="0" borderId="17" xfId="0" applyNumberFormat="1" applyFont="1" applyBorder="1" applyAlignment="1" applyProtection="1">
      <alignment horizontal="center"/>
      <protection locked="0"/>
    </xf>
    <xf numFmtId="173" fontId="3" fillId="0" borderId="18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wrapText="1"/>
      <protection locked="0"/>
    </xf>
    <xf numFmtId="17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36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36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9" fontId="0" fillId="36" borderId="0" xfId="52" applyFill="1" applyAlignment="1" applyProtection="1">
      <alignment horizontal="center"/>
      <protection locked="0"/>
    </xf>
    <xf numFmtId="1" fontId="0" fillId="36" borderId="0" xfId="0" applyNumberFormat="1" applyFill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72" fontId="0" fillId="0" borderId="15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3" fillId="0" borderId="0" xfId="0" applyNumberFormat="1" applyFont="1" applyAlignment="1">
      <alignment horizontal="right"/>
    </xf>
    <xf numFmtId="173" fontId="3" fillId="0" borderId="20" xfId="0" applyNumberFormat="1" applyFont="1" applyBorder="1" applyAlignment="1" applyProtection="1">
      <alignment/>
      <protection locked="0"/>
    </xf>
    <xf numFmtId="173" fontId="3" fillId="0" borderId="0" xfId="0" applyNumberFormat="1" applyFont="1" applyBorder="1" applyAlignment="1" applyProtection="1">
      <alignment/>
      <protection locked="0"/>
    </xf>
    <xf numFmtId="173" fontId="3" fillId="0" borderId="22" xfId="0" applyNumberFormat="1" applyFont="1" applyBorder="1" applyAlignment="1" applyProtection="1">
      <alignment/>
      <protection locked="0"/>
    </xf>
    <xf numFmtId="17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73" fontId="3" fillId="37" borderId="0" xfId="0" applyNumberFormat="1" applyFont="1" applyFill="1" applyAlignment="1">
      <alignment/>
    </xf>
    <xf numFmtId="0" fontId="26" fillId="0" borderId="0" xfId="0" applyFont="1" applyAlignment="1" applyProtection="1">
      <alignment/>
      <protection locked="0"/>
    </xf>
    <xf numFmtId="0" fontId="0" fillId="36" borderId="0" xfId="0" applyFill="1" applyAlignment="1">
      <alignment/>
    </xf>
    <xf numFmtId="49" fontId="3" fillId="0" borderId="0" xfId="0" applyNumberFormat="1" applyFont="1" applyAlignment="1" quotePrefix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174" fontId="3" fillId="0" borderId="0" xfId="0" applyNumberFormat="1" applyFont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72" fontId="0" fillId="34" borderId="0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22" xfId="0" applyNumberFormat="1" applyFill="1" applyBorder="1" applyAlignment="1">
      <alignment horizontal="center"/>
    </xf>
    <xf numFmtId="0" fontId="27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2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3" fillId="36" borderId="0" xfId="0" applyFont="1" applyFill="1" applyAlignment="1" applyProtection="1">
      <alignment horizontal="center"/>
      <protection locked="0"/>
    </xf>
    <xf numFmtId="0" fontId="28" fillId="0" borderId="0" xfId="0" applyFont="1" applyAlignment="1">
      <alignment/>
    </xf>
    <xf numFmtId="172" fontId="3" fillId="36" borderId="0" xfId="0" applyNumberFormat="1" applyFont="1" applyFill="1" applyBorder="1" applyAlignment="1" applyProtection="1">
      <alignment horizontal="center"/>
      <protection locked="0"/>
    </xf>
    <xf numFmtId="173" fontId="3" fillId="36" borderId="0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MSE (Training)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45"/>
          <c:w val="0.95525"/>
          <c:h val="0.76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Output!$AB$104:$AB$153</c:f>
              <c:numCache/>
            </c:numRef>
          </c:xVal>
          <c:yVal>
            <c:numRef>
              <c:f>Output!$AC$104:$AC$153</c:f>
              <c:numCache/>
            </c:numRef>
          </c:yVal>
          <c:smooth val="1"/>
        </c:ser>
        <c:axId val="33443050"/>
        <c:axId val="32551995"/>
      </c:scatterChart>
      <c:valAx>
        <c:axId val="334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Epoch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1995"/>
        <c:crosses val="autoZero"/>
        <c:crossBetween val="midCat"/>
        <c:dispUnits/>
      </c:valAx>
      <c:valAx>
        <c:axId val="32551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MSE (Validation)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8325"/>
          <c:w val="0.95475"/>
          <c:h val="0.69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Output!$AB$104:$AB$153</c:f>
              <c:numCache/>
            </c:numRef>
          </c:xVal>
          <c:yVal>
            <c:numRef>
              <c:f>Output!$AE$104:$AE$153</c:f>
              <c:numCache/>
            </c:numRef>
          </c:yVal>
          <c:smooth val="1"/>
        </c:ser>
        <c:axId val="24532500"/>
        <c:axId val="19465909"/>
      </c:scatterChart>
      <c:valAx>
        <c:axId val="2453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Epoch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5909"/>
        <c:crosses val="autoZero"/>
        <c:crossBetween val="midCat"/>
        <c:dispUnits/>
      </c:valAx>
      <c:valAx>
        <c:axId val="19465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32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925"/>
          <c:w val="0.961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Profile!$E$9</c:f>
              <c:strCache>
                <c:ptCount val="1"/>
                <c:pt idx="0">
                  <c:v>Predicted MPG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Profile!$D$10:$D$12</c:f>
              <c:strCache/>
            </c:strRef>
          </c:cat>
          <c:val>
            <c:numRef>
              <c:f>Profile!$E$10:$E$12</c:f>
              <c:numCache/>
            </c:numRef>
          </c:val>
        </c:ser>
        <c:axId val="40975454"/>
        <c:axId val="33234767"/>
      </c:barChart>
      <c:catAx>
        <c:axId val="409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4767"/>
        <c:crosses val="autoZero"/>
        <c:auto val="1"/>
        <c:lblOffset val="100"/>
        <c:tickLblSkip val="1"/>
        <c:noMultiLvlLbl val="0"/>
      </c:catAx>
      <c:valAx>
        <c:axId val="3323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5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247650</xdr:colOff>
      <xdr:row>101</xdr:row>
      <xdr:rowOff>0</xdr:rowOff>
    </xdr:from>
    <xdr:to>
      <xdr:col>39</xdr:col>
      <xdr:colOff>314325</xdr:colOff>
      <xdr:row>118</xdr:row>
      <xdr:rowOff>66675</xdr:rowOff>
    </xdr:to>
    <xdr:graphicFrame>
      <xdr:nvGraphicFramePr>
        <xdr:cNvPr id="1" name="Wykres 3"/>
        <xdr:cNvGraphicFramePr/>
      </xdr:nvGraphicFramePr>
      <xdr:xfrm>
        <a:off x="21345525" y="161925"/>
        <a:ext cx="4333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219075</xdr:colOff>
      <xdr:row>119</xdr:row>
      <xdr:rowOff>95250</xdr:rowOff>
    </xdr:from>
    <xdr:to>
      <xdr:col>39</xdr:col>
      <xdr:colOff>238125</xdr:colOff>
      <xdr:row>135</xdr:row>
      <xdr:rowOff>85725</xdr:rowOff>
    </xdr:to>
    <xdr:graphicFrame>
      <xdr:nvGraphicFramePr>
        <xdr:cNvPr id="2" name="Wykres 5"/>
        <xdr:cNvGraphicFramePr/>
      </xdr:nvGraphicFramePr>
      <xdr:xfrm>
        <a:off x="21316950" y="3914775"/>
        <a:ext cx="42862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13</xdr:col>
      <xdr:colOff>552450</xdr:colOff>
      <xdr:row>31</xdr:row>
      <xdr:rowOff>104775</xdr:rowOff>
    </xdr:to>
    <xdr:graphicFrame>
      <xdr:nvGraphicFramePr>
        <xdr:cNvPr id="1" name="Wykres 1"/>
        <xdr:cNvGraphicFramePr/>
      </xdr:nvGraphicFramePr>
      <xdr:xfrm>
        <a:off x="4181475" y="2476500"/>
        <a:ext cx="5048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1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5" max="5" width="12.140625" style="0" customWidth="1"/>
    <col min="6" max="6" width="12.57421875" style="0" customWidth="1"/>
    <col min="7" max="7" width="13.421875" style="0" customWidth="1"/>
    <col min="8" max="8" width="11.28125" style="0" customWidth="1"/>
    <col min="9" max="9" width="12.421875" style="0" customWidth="1"/>
    <col min="10" max="10" width="12.8515625" style="0" customWidth="1"/>
    <col min="11" max="11" width="13.421875" style="0" customWidth="1"/>
    <col min="14" max="14" width="15.00390625" style="0" customWidth="1"/>
    <col min="15" max="25" width="9.140625" style="0" hidden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75" t="s">
        <v>132</v>
      </c>
      <c r="C2" s="1"/>
      <c r="D2" s="1"/>
      <c r="E2" s="1"/>
      <c r="F2" s="76" t="s">
        <v>133</v>
      </c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61" t="s">
        <v>134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77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77" t="s">
        <v>136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77" t="s">
        <v>137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 t="s">
        <v>138</v>
      </c>
      <c r="D8" s="1"/>
      <c r="E8" s="1"/>
      <c r="F8" s="1"/>
      <c r="G8" s="1"/>
      <c r="H8" s="1"/>
      <c r="I8" s="1"/>
      <c r="J8" s="1"/>
      <c r="K8" s="1"/>
      <c r="L8" s="1"/>
    </row>
    <row r="9" spans="1:34" ht="12.75">
      <c r="A9" s="1"/>
      <c r="B9" s="1"/>
      <c r="C9" s="1" t="s">
        <v>139</v>
      </c>
      <c r="D9" s="1"/>
      <c r="E9" s="1"/>
      <c r="F9" s="1"/>
      <c r="G9" s="1"/>
      <c r="H9" s="1"/>
      <c r="I9" s="1"/>
      <c r="J9" s="1"/>
      <c r="K9" s="1"/>
      <c r="L9" s="1"/>
      <c r="AA9" s="1"/>
      <c r="AB9" s="1"/>
      <c r="AC9" s="63" t="s">
        <v>187</v>
      </c>
      <c r="AD9" s="1"/>
      <c r="AE9" s="1"/>
      <c r="AF9" s="63" t="s">
        <v>188</v>
      </c>
      <c r="AG9" s="81" t="s">
        <v>189</v>
      </c>
      <c r="AH9" s="82" t="s">
        <v>190</v>
      </c>
    </row>
    <row r="10" spans="1:36" ht="12.75">
      <c r="A10" s="1"/>
      <c r="B10" s="1"/>
      <c r="C10" s="1" t="s">
        <v>140</v>
      </c>
      <c r="D10" s="1"/>
      <c r="E10" s="1"/>
      <c r="F10" s="1"/>
      <c r="G10" s="1"/>
      <c r="H10" s="1"/>
      <c r="I10" s="1"/>
      <c r="J10" s="1"/>
      <c r="K10" s="1"/>
      <c r="L10" s="1"/>
      <c r="AA10" s="83" t="s">
        <v>38</v>
      </c>
      <c r="AB10" s="1"/>
      <c r="AC10" s="84"/>
      <c r="AD10" s="1"/>
      <c r="AE10" s="83" t="s">
        <v>32</v>
      </c>
      <c r="AF10" s="84"/>
      <c r="AG10" s="33"/>
      <c r="AH10" s="85"/>
      <c r="AI10" s="88"/>
      <c r="AJ10" s="88"/>
    </row>
    <row r="11" spans="1:36" ht="12.75">
      <c r="A11" s="1"/>
      <c r="B11" s="1"/>
      <c r="C11" s="1" t="s">
        <v>141</v>
      </c>
      <c r="D11" s="1"/>
      <c r="E11" s="1"/>
      <c r="F11" s="1"/>
      <c r="G11" s="1"/>
      <c r="H11" s="1"/>
      <c r="I11" s="1"/>
      <c r="J11" s="1"/>
      <c r="K11" s="1"/>
      <c r="L11" s="1"/>
      <c r="AA11" s="83" t="s">
        <v>39</v>
      </c>
      <c r="AB11" s="1"/>
      <c r="AC11" s="84"/>
      <c r="AD11" s="1"/>
      <c r="AE11" s="83" t="s">
        <v>191</v>
      </c>
      <c r="AF11" s="34"/>
      <c r="AG11" s="33"/>
      <c r="AH11" s="85"/>
      <c r="AI11" s="88"/>
      <c r="AJ11" s="88"/>
    </row>
    <row r="12" spans="1:36" ht="12.75">
      <c r="A12" s="1"/>
      <c r="B12" s="1" t="s">
        <v>142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AA12" s="83" t="s">
        <v>40</v>
      </c>
      <c r="AB12" s="1"/>
      <c r="AC12" s="84"/>
      <c r="AD12" s="1"/>
      <c r="AE12" s="1"/>
      <c r="AF12" s="5"/>
      <c r="AG12" s="33"/>
      <c r="AH12" s="85"/>
      <c r="AI12" s="88"/>
      <c r="AJ12" s="88"/>
    </row>
    <row r="13" spans="1:36" ht="12.75">
      <c r="A13" s="1"/>
      <c r="B13" s="1" t="s">
        <v>143</v>
      </c>
      <c r="C13" s="1"/>
      <c r="D13" s="1"/>
      <c r="E13" s="1"/>
      <c r="F13" s="1"/>
      <c r="G13" s="1"/>
      <c r="H13" s="1"/>
      <c r="I13" s="1"/>
      <c r="J13" s="1"/>
      <c r="K13" s="1"/>
      <c r="L13" s="1"/>
      <c r="AA13" s="83" t="s">
        <v>41</v>
      </c>
      <c r="AB13" s="1"/>
      <c r="AC13" s="84"/>
      <c r="AD13" s="1"/>
      <c r="AE13" s="1"/>
      <c r="AF13" s="5"/>
      <c r="AG13" s="33"/>
      <c r="AH13" s="85"/>
      <c r="AI13" s="88"/>
      <c r="AJ13" s="88"/>
    </row>
    <row r="14" spans="1:36" ht="12.75">
      <c r="A14" s="1"/>
      <c r="B14" s="1" t="s">
        <v>144</v>
      </c>
      <c r="C14" s="1"/>
      <c r="D14" s="1"/>
      <c r="E14" s="1"/>
      <c r="F14" s="1"/>
      <c r="G14" s="1"/>
      <c r="H14" s="1"/>
      <c r="I14" s="1"/>
      <c r="J14" s="1"/>
      <c r="K14" s="1"/>
      <c r="L14" s="1"/>
      <c r="AA14" s="83" t="s">
        <v>42</v>
      </c>
      <c r="AB14" s="1"/>
      <c r="AC14" s="84"/>
      <c r="AD14" s="1"/>
      <c r="AE14" s="1"/>
      <c r="AF14" s="5"/>
      <c r="AG14" s="33"/>
      <c r="AH14" s="85"/>
      <c r="AI14" s="88"/>
      <c r="AJ14" s="88"/>
    </row>
    <row r="15" spans="1:36" ht="12.75">
      <c r="A15" s="1"/>
      <c r="B15" s="1" t="s">
        <v>145</v>
      </c>
      <c r="C15" s="1"/>
      <c r="D15" s="1"/>
      <c r="E15" s="1"/>
      <c r="F15" s="1"/>
      <c r="G15" s="1"/>
      <c r="H15" s="1"/>
      <c r="I15" s="1"/>
      <c r="J15" s="1"/>
      <c r="K15" s="1"/>
      <c r="L15" s="1"/>
      <c r="AA15" s="83" t="s">
        <v>15</v>
      </c>
      <c r="AB15" s="1"/>
      <c r="AC15" s="84"/>
      <c r="AD15" s="1"/>
      <c r="AE15" s="1"/>
      <c r="AF15" s="5"/>
      <c r="AG15" s="33"/>
      <c r="AH15" s="85"/>
      <c r="AI15" s="88"/>
      <c r="AJ15" s="88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AA16" s="83" t="s">
        <v>16</v>
      </c>
      <c r="AB16" s="1"/>
      <c r="AC16" s="84"/>
      <c r="AD16" s="1"/>
      <c r="AE16" s="1"/>
      <c r="AF16" s="5"/>
      <c r="AG16" s="33"/>
      <c r="AH16" s="85"/>
      <c r="AI16" s="88"/>
      <c r="AJ16" s="88"/>
    </row>
    <row r="17" spans="1:36" ht="12.75">
      <c r="A17" s="1"/>
      <c r="B17" s="1" t="s">
        <v>146</v>
      </c>
      <c r="C17" s="1"/>
      <c r="D17" s="1"/>
      <c r="E17" s="1"/>
      <c r="F17" s="1"/>
      <c r="G17" s="1"/>
      <c r="H17" s="1"/>
      <c r="I17" s="1"/>
      <c r="J17" s="1"/>
      <c r="K17" s="1"/>
      <c r="L17" s="1"/>
      <c r="AA17" s="1"/>
      <c r="AB17" s="1"/>
      <c r="AC17" s="1"/>
      <c r="AD17" s="1"/>
      <c r="AE17" s="1"/>
      <c r="AF17" s="5"/>
      <c r="AG17" s="33"/>
      <c r="AH17" s="85"/>
      <c r="AI17" s="88"/>
      <c r="AJ17" s="88"/>
    </row>
    <row r="18" spans="1:36" ht="12.75">
      <c r="A18" s="1"/>
      <c r="B18" s="1" t="s">
        <v>147</v>
      </c>
      <c r="C18" s="1"/>
      <c r="D18" s="1"/>
      <c r="E18" s="1"/>
      <c r="F18" s="1"/>
      <c r="G18" s="1"/>
      <c r="H18" s="1"/>
      <c r="I18" s="1"/>
      <c r="J18" s="1"/>
      <c r="K18" s="1"/>
      <c r="L18" s="1"/>
      <c r="AA18" s="1"/>
      <c r="AB18" s="1"/>
      <c r="AC18" s="1"/>
      <c r="AD18" s="1"/>
      <c r="AE18" s="1"/>
      <c r="AF18" s="5"/>
      <c r="AG18" s="33"/>
      <c r="AH18" s="85"/>
      <c r="AI18" s="88"/>
      <c r="AJ18" s="88"/>
    </row>
    <row r="19" spans="1:36" ht="12.75">
      <c r="A19" s="1"/>
      <c r="B19" s="77" t="s">
        <v>148</v>
      </c>
      <c r="C19" s="1"/>
      <c r="D19" s="1"/>
      <c r="E19" s="1"/>
      <c r="F19" s="1"/>
      <c r="G19" s="1"/>
      <c r="H19" s="1"/>
      <c r="I19" s="1"/>
      <c r="J19" s="1"/>
      <c r="K19" s="1"/>
      <c r="L19" s="1"/>
      <c r="AG19" s="107"/>
      <c r="AH19" s="85"/>
      <c r="AI19" s="88"/>
      <c r="AJ19" s="88"/>
    </row>
    <row r="20" spans="1:36" ht="12.75">
      <c r="A20" s="1"/>
      <c r="B20" s="77" t="s">
        <v>149</v>
      </c>
      <c r="C20" s="1"/>
      <c r="D20" s="1"/>
      <c r="E20" s="1"/>
      <c r="F20" s="1"/>
      <c r="G20" s="1"/>
      <c r="H20" s="1"/>
      <c r="I20" s="1"/>
      <c r="J20" s="1"/>
      <c r="K20" s="1"/>
      <c r="L20" s="1"/>
      <c r="AG20" s="107"/>
      <c r="AH20" s="85"/>
      <c r="AI20" s="88"/>
      <c r="AJ20" s="88"/>
    </row>
    <row r="21" spans="1:36" ht="12.75">
      <c r="A21" s="1"/>
      <c r="B21" s="1"/>
      <c r="C21" s="1" t="s">
        <v>150</v>
      </c>
      <c r="D21" s="1"/>
      <c r="E21" s="1"/>
      <c r="F21" s="1"/>
      <c r="G21" s="1"/>
      <c r="H21" s="1"/>
      <c r="I21" s="1"/>
      <c r="J21" s="1"/>
      <c r="K21" s="1"/>
      <c r="L21" s="1"/>
      <c r="AG21" s="107"/>
      <c r="AH21" s="85"/>
      <c r="AI21" s="88"/>
      <c r="AJ21" s="88"/>
    </row>
    <row r="22" spans="1:36" ht="12.75">
      <c r="A22" s="1"/>
      <c r="B22" s="1"/>
      <c r="C22" s="1" t="s">
        <v>151</v>
      </c>
      <c r="D22" s="1"/>
      <c r="E22" s="1"/>
      <c r="F22" s="1"/>
      <c r="G22" s="1"/>
      <c r="H22" s="1"/>
      <c r="I22" s="1"/>
      <c r="J22" s="1"/>
      <c r="K22" s="1"/>
      <c r="L22" s="1"/>
      <c r="AG22" s="107"/>
      <c r="AH22" s="85"/>
      <c r="AI22" s="88"/>
      <c r="AJ22" s="88"/>
    </row>
    <row r="23" spans="1:36" ht="12.75">
      <c r="A23" s="1"/>
      <c r="B23" s="77" t="s">
        <v>152</v>
      </c>
      <c r="C23" s="1"/>
      <c r="D23" s="1"/>
      <c r="E23" s="1"/>
      <c r="F23" s="1"/>
      <c r="G23" s="1"/>
      <c r="H23" s="1"/>
      <c r="I23" s="1"/>
      <c r="J23" s="1"/>
      <c r="K23" s="1"/>
      <c r="L23" s="1"/>
      <c r="AG23" s="107"/>
      <c r="AH23" s="85"/>
      <c r="AI23" s="88"/>
      <c r="AJ23" s="88"/>
    </row>
    <row r="24" spans="1:36" ht="12.75">
      <c r="A24" s="1"/>
      <c r="B24" s="1"/>
      <c r="C24" s="1" t="s">
        <v>153</v>
      </c>
      <c r="D24" s="1"/>
      <c r="E24" s="1"/>
      <c r="F24" s="1"/>
      <c r="G24" s="1"/>
      <c r="H24" s="1"/>
      <c r="I24" s="1"/>
      <c r="J24" s="1"/>
      <c r="K24" s="1"/>
      <c r="L24" s="1"/>
      <c r="AG24" s="107"/>
      <c r="AH24" s="85"/>
      <c r="AI24" s="88"/>
      <c r="AJ24" s="88"/>
    </row>
    <row r="25" spans="1:36" ht="12.75">
      <c r="A25" s="1"/>
      <c r="B25" s="1"/>
      <c r="C25" s="1" t="s">
        <v>154</v>
      </c>
      <c r="D25" s="1"/>
      <c r="E25" s="1"/>
      <c r="F25" s="1"/>
      <c r="G25" s="1"/>
      <c r="H25" s="1"/>
      <c r="I25" s="1"/>
      <c r="J25" s="1"/>
      <c r="K25" s="1"/>
      <c r="L25" s="1"/>
      <c r="AG25" s="107"/>
      <c r="AH25" s="85"/>
      <c r="AI25" s="88"/>
      <c r="AJ25" s="88"/>
    </row>
    <row r="26" spans="1:36" ht="12.75">
      <c r="A26" s="1"/>
      <c r="B26" s="1"/>
      <c r="C26" s="1" t="s">
        <v>155</v>
      </c>
      <c r="D26" s="1"/>
      <c r="E26" s="1"/>
      <c r="F26" s="1"/>
      <c r="G26" s="1"/>
      <c r="H26" s="1"/>
      <c r="I26" s="1"/>
      <c r="J26" s="1"/>
      <c r="K26" s="1"/>
      <c r="L26" s="1"/>
      <c r="AG26" s="107"/>
      <c r="AH26" s="85"/>
      <c r="AI26" s="88"/>
      <c r="AJ26" s="88"/>
    </row>
    <row r="27" spans="1:36" ht="12.75">
      <c r="A27" s="1"/>
      <c r="B27" s="1"/>
      <c r="C27" s="1" t="s">
        <v>156</v>
      </c>
      <c r="D27" s="1"/>
      <c r="E27" s="1"/>
      <c r="F27" s="1"/>
      <c r="G27" s="1"/>
      <c r="H27" s="1"/>
      <c r="I27" s="1"/>
      <c r="J27" s="1"/>
      <c r="K27" s="1"/>
      <c r="L27" s="1"/>
      <c r="AG27" s="107"/>
      <c r="AH27" s="85"/>
      <c r="AI27" s="88"/>
      <c r="AJ27" s="88"/>
    </row>
    <row r="28" spans="1:36" ht="12.75">
      <c r="A28" s="1"/>
      <c r="B28" s="1"/>
      <c r="C28" s="1" t="s">
        <v>157</v>
      </c>
      <c r="D28" s="1"/>
      <c r="E28" s="1"/>
      <c r="F28" s="1"/>
      <c r="G28" s="1"/>
      <c r="H28" s="1"/>
      <c r="I28" s="1"/>
      <c r="J28" s="1"/>
      <c r="K28" s="1"/>
      <c r="L28" s="1"/>
      <c r="AG28" s="107"/>
      <c r="AH28" s="85"/>
      <c r="AI28" s="88"/>
      <c r="AJ28" s="88"/>
    </row>
    <row r="29" spans="1:36" ht="12.75">
      <c r="A29" s="1"/>
      <c r="B29" s="1"/>
      <c r="C29" s="1"/>
      <c r="D29" s="1" t="s">
        <v>158</v>
      </c>
      <c r="E29" s="1"/>
      <c r="F29" s="1"/>
      <c r="G29" s="1"/>
      <c r="H29" s="1"/>
      <c r="I29" s="1"/>
      <c r="J29" s="1"/>
      <c r="K29" s="1"/>
      <c r="L29" s="1"/>
      <c r="AG29" s="107"/>
      <c r="AH29" s="85"/>
      <c r="AI29" s="88"/>
      <c r="AJ29" s="88"/>
    </row>
    <row r="30" spans="1:36" ht="12.75">
      <c r="A30" s="1"/>
      <c r="B30" s="1"/>
      <c r="C30" s="1"/>
      <c r="D30" s="1" t="s">
        <v>159</v>
      </c>
      <c r="E30" s="1"/>
      <c r="F30" s="1"/>
      <c r="G30" s="1"/>
      <c r="H30" s="1"/>
      <c r="I30" s="1"/>
      <c r="J30" s="1"/>
      <c r="K30" s="1"/>
      <c r="L30" s="1"/>
      <c r="AG30" s="107"/>
      <c r="AH30" s="85"/>
      <c r="AI30" s="88"/>
      <c r="AJ30" s="88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AG31" s="107"/>
      <c r="AH31" s="85"/>
      <c r="AI31" s="88"/>
      <c r="AJ31" s="88"/>
    </row>
    <row r="32" spans="1:36" ht="12.75">
      <c r="A32" s="1"/>
      <c r="B32" s="61" t="s">
        <v>160</v>
      </c>
      <c r="C32" s="1"/>
      <c r="D32" s="1"/>
      <c r="E32" s="1"/>
      <c r="F32" s="1"/>
      <c r="G32" s="1"/>
      <c r="H32" s="1"/>
      <c r="I32" s="1"/>
      <c r="J32" s="1"/>
      <c r="K32" s="1"/>
      <c r="L32" s="1"/>
      <c r="AG32" s="107"/>
      <c r="AH32" s="85"/>
      <c r="AI32" s="88"/>
      <c r="AJ32" s="88"/>
    </row>
    <row r="33" spans="1:36" ht="12.75">
      <c r="A33" s="1"/>
      <c r="B33" s="77" t="s">
        <v>161</v>
      </c>
      <c r="C33" s="1"/>
      <c r="D33" s="1"/>
      <c r="E33" s="1"/>
      <c r="F33" s="1"/>
      <c r="G33" s="1"/>
      <c r="H33" s="1"/>
      <c r="I33" s="1"/>
      <c r="J33" s="1"/>
      <c r="K33" s="1"/>
      <c r="L33" s="1"/>
      <c r="AG33" s="107"/>
      <c r="AH33" s="85"/>
      <c r="AI33" s="88"/>
      <c r="AJ33" s="88"/>
    </row>
    <row r="34" spans="1:36" ht="12.75">
      <c r="A34" s="1"/>
      <c r="B34" s="77" t="s">
        <v>162</v>
      </c>
      <c r="C34" s="1"/>
      <c r="D34" s="1"/>
      <c r="E34" s="1"/>
      <c r="F34" s="1"/>
      <c r="G34" s="1"/>
      <c r="H34" s="1"/>
      <c r="I34" s="1"/>
      <c r="J34" s="1"/>
      <c r="K34" s="1"/>
      <c r="L34" s="1"/>
      <c r="AG34" s="107"/>
      <c r="AH34" s="85"/>
      <c r="AI34" s="88"/>
      <c r="AJ34" s="88"/>
    </row>
    <row r="35" spans="1:36" ht="12.75">
      <c r="A35" s="1"/>
      <c r="B35" s="77" t="s">
        <v>163</v>
      </c>
      <c r="C35" s="1"/>
      <c r="D35" s="1"/>
      <c r="E35" s="1"/>
      <c r="F35" s="1"/>
      <c r="G35" s="1"/>
      <c r="H35" s="1"/>
      <c r="I35" s="1"/>
      <c r="J35" s="1"/>
      <c r="K35" s="1"/>
      <c r="L35" s="1"/>
      <c r="AG35" s="107"/>
      <c r="AH35" s="85"/>
      <c r="AI35" s="88"/>
      <c r="AJ35" s="88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AG36" s="107"/>
      <c r="AH36" s="85"/>
      <c r="AI36" s="88"/>
      <c r="AJ36" s="88"/>
    </row>
    <row r="37" spans="1:36" ht="12.75">
      <c r="A37" s="1"/>
      <c r="B37" s="61" t="s">
        <v>164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AG37" s="107"/>
      <c r="AH37" s="85"/>
      <c r="AI37" s="88"/>
      <c r="AJ37" s="88"/>
    </row>
    <row r="38" spans="1:36" ht="12.75">
      <c r="A38" s="1"/>
      <c r="B38" s="77" t="s">
        <v>165</v>
      </c>
      <c r="C38" s="1"/>
      <c r="D38" s="1"/>
      <c r="E38" s="1"/>
      <c r="F38" s="1"/>
      <c r="G38" s="1"/>
      <c r="H38" s="1"/>
      <c r="I38" s="1"/>
      <c r="J38" s="1"/>
      <c r="K38" s="1"/>
      <c r="L38" s="1"/>
      <c r="AG38" s="107"/>
      <c r="AH38" s="85"/>
      <c r="AI38" s="88"/>
      <c r="AJ38" s="88"/>
    </row>
    <row r="39" spans="1:36" ht="12.75">
      <c r="A39" s="1"/>
      <c r="B39" s="1" t="s">
        <v>166</v>
      </c>
      <c r="C39" s="1"/>
      <c r="D39" s="1"/>
      <c r="E39" s="1"/>
      <c r="F39" s="1"/>
      <c r="G39" s="1"/>
      <c r="H39" s="1"/>
      <c r="I39" s="1"/>
      <c r="J39" s="1"/>
      <c r="K39" s="1"/>
      <c r="L39" s="1"/>
      <c r="AG39" s="107"/>
      <c r="AH39" s="85"/>
      <c r="AI39" s="88"/>
      <c r="AJ39" s="88"/>
    </row>
    <row r="40" spans="1:36" ht="12.75">
      <c r="A40" s="1"/>
      <c r="B40" s="77" t="s">
        <v>167</v>
      </c>
      <c r="C40" s="1"/>
      <c r="D40" s="1"/>
      <c r="E40" s="1"/>
      <c r="F40" s="1"/>
      <c r="G40" s="1"/>
      <c r="H40" s="1"/>
      <c r="I40" s="1"/>
      <c r="J40" s="1"/>
      <c r="K40" s="1"/>
      <c r="L40" s="1"/>
      <c r="AG40" s="107"/>
      <c r="AH40" s="85"/>
      <c r="AI40" s="88"/>
      <c r="AJ40" s="88"/>
    </row>
    <row r="41" spans="1:36" ht="12.75">
      <c r="A41" s="1"/>
      <c r="B41" s="1" t="s">
        <v>198</v>
      </c>
      <c r="C41" s="1"/>
      <c r="D41" s="1"/>
      <c r="E41" s="1"/>
      <c r="F41" s="1"/>
      <c r="G41" s="1"/>
      <c r="H41" s="1"/>
      <c r="I41" s="1"/>
      <c r="J41" s="1"/>
      <c r="K41" s="1"/>
      <c r="L41" s="1"/>
      <c r="AG41" s="107"/>
      <c r="AH41" s="85"/>
      <c r="AI41" s="88"/>
      <c r="AJ41" s="88"/>
    </row>
    <row r="42" spans="1:36" ht="12.75">
      <c r="A42" s="1"/>
      <c r="B42" s="1" t="s">
        <v>199</v>
      </c>
      <c r="C42" s="1"/>
      <c r="D42" s="1"/>
      <c r="E42" s="1"/>
      <c r="F42" s="1"/>
      <c r="G42" s="1"/>
      <c r="H42" s="1"/>
      <c r="I42" s="1"/>
      <c r="J42" s="1"/>
      <c r="K42" s="1"/>
      <c r="L42" s="1"/>
      <c r="AG42" s="107"/>
      <c r="AH42" s="85"/>
      <c r="AI42" s="88"/>
      <c r="AJ42" s="88"/>
    </row>
    <row r="43" spans="1:36" ht="12.75">
      <c r="A43" s="1"/>
      <c r="B43" s="77" t="s">
        <v>168</v>
      </c>
      <c r="C43" s="1"/>
      <c r="D43" s="1"/>
      <c r="E43" s="1"/>
      <c r="F43" s="1"/>
      <c r="G43" s="1"/>
      <c r="H43" s="1"/>
      <c r="I43" s="1"/>
      <c r="J43" s="1"/>
      <c r="K43" s="1"/>
      <c r="L43" s="1"/>
      <c r="AG43" s="107"/>
      <c r="AH43" s="85"/>
      <c r="AI43" s="88"/>
      <c r="AJ43" s="88"/>
    </row>
    <row r="44" spans="1:36" ht="12.75">
      <c r="A44" s="1"/>
      <c r="B44" s="1" t="s">
        <v>169</v>
      </c>
      <c r="C44" s="1"/>
      <c r="D44" s="1"/>
      <c r="E44" s="1"/>
      <c r="F44" s="1"/>
      <c r="G44" s="1"/>
      <c r="H44" s="1"/>
      <c r="I44" s="1"/>
      <c r="J44" s="1"/>
      <c r="K44" s="1"/>
      <c r="L44" s="1"/>
      <c r="AG44" s="107"/>
      <c r="AH44" s="85"/>
      <c r="AI44" s="88"/>
      <c r="AJ44" s="88"/>
    </row>
    <row r="45" spans="1:36" ht="12.75">
      <c r="A45" s="1"/>
      <c r="B45" s="1" t="s">
        <v>200</v>
      </c>
      <c r="C45" s="1"/>
      <c r="D45" s="1"/>
      <c r="E45" s="1"/>
      <c r="F45" s="1"/>
      <c r="G45" s="1"/>
      <c r="H45" s="1"/>
      <c r="I45" s="1"/>
      <c r="J45" s="1"/>
      <c r="K45" s="1"/>
      <c r="L45" s="1"/>
      <c r="AG45" s="107"/>
      <c r="AH45" s="85"/>
      <c r="AI45" s="88"/>
      <c r="AJ45" s="88"/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AG46" s="107"/>
      <c r="AH46" s="85"/>
      <c r="AI46" s="88"/>
      <c r="AJ46" s="88"/>
    </row>
    <row r="47" spans="1:36" ht="12.75">
      <c r="A47" s="1"/>
      <c r="B47" s="61" t="s">
        <v>275</v>
      </c>
      <c r="C47" s="1"/>
      <c r="D47" s="1"/>
      <c r="E47" s="1"/>
      <c r="F47" s="1"/>
      <c r="G47" s="1"/>
      <c r="H47" s="1"/>
      <c r="I47" s="1"/>
      <c r="J47" s="1"/>
      <c r="K47" s="1"/>
      <c r="L47" s="1"/>
      <c r="AG47" s="107"/>
      <c r="AH47" s="85"/>
      <c r="AI47" s="88"/>
      <c r="AJ47" s="88"/>
    </row>
    <row r="48" spans="1:36" ht="12.75">
      <c r="A48" s="1"/>
      <c r="B48" s="1" t="s">
        <v>301</v>
      </c>
      <c r="C48" s="1"/>
      <c r="D48" s="1"/>
      <c r="E48" s="1"/>
      <c r="F48" s="1"/>
      <c r="G48" s="1"/>
      <c r="H48" s="1"/>
      <c r="I48" s="1"/>
      <c r="J48" s="1"/>
      <c r="K48" s="1"/>
      <c r="L48" s="1"/>
      <c r="AG48" s="107"/>
      <c r="AH48" s="85"/>
      <c r="AI48" s="88"/>
      <c r="AJ48" s="88"/>
    </row>
    <row r="49" spans="1:36" ht="12.75">
      <c r="A49" s="1"/>
      <c r="B49" s="1" t="s">
        <v>302</v>
      </c>
      <c r="C49" s="1"/>
      <c r="D49" s="1"/>
      <c r="E49" s="1"/>
      <c r="F49" s="1"/>
      <c r="G49" s="1"/>
      <c r="H49" s="1"/>
      <c r="I49" s="1"/>
      <c r="J49" s="1"/>
      <c r="K49" s="1"/>
      <c r="L49" s="1"/>
      <c r="AG49" s="107"/>
      <c r="AH49" s="85"/>
      <c r="AI49" s="88"/>
      <c r="AJ49" s="88"/>
    </row>
    <row r="50" spans="1:36" ht="12.75">
      <c r="A50" s="1"/>
      <c r="B50" s="1" t="s">
        <v>276</v>
      </c>
      <c r="C50" s="1"/>
      <c r="D50" s="1"/>
      <c r="E50" s="1"/>
      <c r="F50" s="1"/>
      <c r="G50" s="1"/>
      <c r="H50" s="1"/>
      <c r="I50" s="1"/>
      <c r="J50" s="1"/>
      <c r="K50" s="1"/>
      <c r="L50" s="1"/>
      <c r="AG50" s="107"/>
      <c r="AH50" s="85"/>
      <c r="AI50" s="88"/>
      <c r="AJ50" s="88"/>
    </row>
    <row r="51" spans="1:36" ht="12.75">
      <c r="A51" s="1"/>
      <c r="B51" s="1" t="s">
        <v>281</v>
      </c>
      <c r="C51" s="1"/>
      <c r="D51" s="1"/>
      <c r="E51" s="1"/>
      <c r="F51" s="1"/>
      <c r="G51" s="1"/>
      <c r="H51" s="1"/>
      <c r="I51" s="1"/>
      <c r="J51" s="1"/>
      <c r="K51" s="1"/>
      <c r="L51" s="1"/>
      <c r="AG51" s="107"/>
      <c r="AH51" s="85"/>
      <c r="AI51" s="88"/>
      <c r="AJ51" s="88"/>
    </row>
    <row r="52" spans="1:36" ht="12.75">
      <c r="A52" s="1"/>
      <c r="B52" s="1" t="s">
        <v>282</v>
      </c>
      <c r="C52" s="1"/>
      <c r="D52" s="1"/>
      <c r="E52" s="1"/>
      <c r="F52" s="1"/>
      <c r="G52" s="1"/>
      <c r="H52" s="1"/>
      <c r="I52" s="1"/>
      <c r="J52" s="1"/>
      <c r="K52" s="1"/>
      <c r="L52" s="1"/>
      <c r="AG52" s="107"/>
      <c r="AH52" s="85"/>
      <c r="AI52" s="88"/>
      <c r="AJ52" s="88"/>
    </row>
    <row r="53" spans="1:36" ht="12.75">
      <c r="A53" s="1"/>
      <c r="B53" s="1" t="s">
        <v>277</v>
      </c>
      <c r="C53" s="1"/>
      <c r="D53" s="1"/>
      <c r="E53" s="1"/>
      <c r="F53" s="1"/>
      <c r="G53" s="1"/>
      <c r="H53" s="1"/>
      <c r="I53" s="1"/>
      <c r="J53" s="1"/>
      <c r="K53" s="1"/>
      <c r="L53" s="1"/>
      <c r="AG53" s="107"/>
      <c r="AH53" s="85"/>
      <c r="AI53" s="88"/>
      <c r="AJ53" s="88"/>
    </row>
    <row r="54" spans="1:36" ht="12.75">
      <c r="A54" s="1"/>
      <c r="B54" s="1" t="s">
        <v>278</v>
      </c>
      <c r="C54" s="1"/>
      <c r="D54" s="1"/>
      <c r="E54" s="1"/>
      <c r="F54" s="1"/>
      <c r="G54" s="1"/>
      <c r="H54" s="1"/>
      <c r="I54" s="1"/>
      <c r="J54" s="1"/>
      <c r="K54" s="1"/>
      <c r="L54" s="1"/>
      <c r="AG54" s="107"/>
      <c r="AH54" s="85"/>
      <c r="AI54" s="88"/>
      <c r="AJ54" s="88"/>
    </row>
    <row r="55" spans="1:36" ht="12.75">
      <c r="A55" s="1"/>
      <c r="B55" s="1" t="s">
        <v>279</v>
      </c>
      <c r="C55" s="1"/>
      <c r="D55" s="1"/>
      <c r="E55" s="1"/>
      <c r="F55" s="1"/>
      <c r="G55" s="1"/>
      <c r="H55" s="1"/>
      <c r="I55" s="1"/>
      <c r="J55" s="1"/>
      <c r="K55" s="1"/>
      <c r="L55" s="1"/>
      <c r="AG55" s="107"/>
      <c r="AH55" s="85"/>
      <c r="AI55" s="88"/>
      <c r="AJ55" s="88"/>
    </row>
    <row r="56" spans="1:36" ht="12.75">
      <c r="A56" s="1"/>
      <c r="B56" s="1" t="s">
        <v>280</v>
      </c>
      <c r="C56" s="1"/>
      <c r="D56" s="1"/>
      <c r="E56" s="1"/>
      <c r="F56" s="1"/>
      <c r="G56" s="1"/>
      <c r="H56" s="1"/>
      <c r="I56" s="1"/>
      <c r="J56" s="1"/>
      <c r="K56" s="1"/>
      <c r="L56" s="1"/>
      <c r="AG56" s="107"/>
      <c r="AH56" s="85"/>
      <c r="AI56" s="88"/>
      <c r="AJ56" s="88"/>
    </row>
    <row r="57" spans="1:36" ht="12.75">
      <c r="A57" s="1"/>
      <c r="B57" s="1"/>
      <c r="C57" s="126" t="s">
        <v>293</v>
      </c>
      <c r="D57" s="1"/>
      <c r="E57" s="1"/>
      <c r="F57" s="1"/>
      <c r="G57" s="1"/>
      <c r="H57" s="1"/>
      <c r="I57" s="1"/>
      <c r="J57" s="1"/>
      <c r="K57" s="1"/>
      <c r="L57" s="1"/>
      <c r="AG57" s="107"/>
      <c r="AH57" s="85"/>
      <c r="AI57" s="88"/>
      <c r="AJ57" s="88"/>
    </row>
    <row r="58" spans="1:36" ht="12.75">
      <c r="A58" s="1"/>
      <c r="B58" s="1"/>
      <c r="C58" s="68" t="s">
        <v>296</v>
      </c>
      <c r="D58" s="1"/>
      <c r="E58" s="1"/>
      <c r="F58" s="1"/>
      <c r="G58" s="1"/>
      <c r="H58" s="1"/>
      <c r="I58" s="1"/>
      <c r="J58" s="1"/>
      <c r="K58" s="1"/>
      <c r="L58" s="1"/>
      <c r="AG58" s="107"/>
      <c r="AH58" s="85"/>
      <c r="AI58" s="88"/>
      <c r="AJ58" s="88"/>
    </row>
    <row r="59" spans="1:36" ht="12.75">
      <c r="A59" s="1"/>
      <c r="B59" s="1"/>
      <c r="C59" t="s">
        <v>294</v>
      </c>
      <c r="D59" s="1"/>
      <c r="E59" s="1"/>
      <c r="F59" s="1"/>
      <c r="G59" s="1"/>
      <c r="H59" s="1"/>
      <c r="I59" s="1"/>
      <c r="J59" s="1"/>
      <c r="K59" s="1"/>
      <c r="L59" s="1"/>
      <c r="AG59" s="107"/>
      <c r="AH59" s="85"/>
      <c r="AI59" s="88"/>
      <c r="AJ59" s="88"/>
    </row>
    <row r="60" spans="1:36" ht="12.75">
      <c r="A60" s="1"/>
      <c r="B60" s="1"/>
      <c r="C60" t="s">
        <v>295</v>
      </c>
      <c r="D60" s="1"/>
      <c r="E60" s="1"/>
      <c r="F60" s="1"/>
      <c r="G60" s="1"/>
      <c r="H60" s="1"/>
      <c r="I60" s="1"/>
      <c r="J60" s="1"/>
      <c r="K60" s="1"/>
      <c r="L60" s="1"/>
      <c r="AG60" s="107"/>
      <c r="AH60" s="85"/>
      <c r="AI60" s="88"/>
      <c r="AJ60" s="88"/>
    </row>
    <row r="61" spans="1:36" ht="12.75">
      <c r="A61" s="1"/>
      <c r="B61" s="1"/>
      <c r="C61" s="68" t="s">
        <v>289</v>
      </c>
      <c r="D61" s="1"/>
      <c r="E61" s="1"/>
      <c r="F61" s="1"/>
      <c r="G61" s="1"/>
      <c r="H61" s="1"/>
      <c r="I61" s="1"/>
      <c r="J61" s="1"/>
      <c r="K61" s="1"/>
      <c r="L61" s="1"/>
      <c r="AG61" s="107"/>
      <c r="AH61" s="85"/>
      <c r="AI61" s="88"/>
      <c r="AJ61" s="88"/>
    </row>
    <row r="62" spans="1:36" ht="12.75">
      <c r="A62" s="1"/>
      <c r="B62" s="1"/>
      <c r="C62" t="s">
        <v>297</v>
      </c>
      <c r="D62" s="1"/>
      <c r="E62" s="1"/>
      <c r="F62" s="1"/>
      <c r="G62" s="1"/>
      <c r="H62" s="1"/>
      <c r="I62" s="1"/>
      <c r="J62" s="1"/>
      <c r="K62" s="1"/>
      <c r="L62" s="1"/>
      <c r="AG62" s="107"/>
      <c r="AH62" s="85"/>
      <c r="AI62" s="88"/>
      <c r="AJ62" s="88"/>
    </row>
    <row r="63" spans="1:36" ht="12.75">
      <c r="A63" s="1"/>
      <c r="B63" s="1"/>
      <c r="C63" t="s">
        <v>290</v>
      </c>
      <c r="D63" s="1"/>
      <c r="E63" s="1"/>
      <c r="F63" s="1"/>
      <c r="G63" s="1"/>
      <c r="H63" s="1"/>
      <c r="I63" s="1"/>
      <c r="J63" s="1"/>
      <c r="K63" s="1"/>
      <c r="L63" s="1"/>
      <c r="AG63" s="107"/>
      <c r="AH63" s="85"/>
      <c r="AI63" s="88"/>
      <c r="AJ63" s="88"/>
    </row>
    <row r="64" spans="1:36" ht="12.75">
      <c r="A64" s="1"/>
      <c r="B64" s="1"/>
      <c r="C64" t="s">
        <v>291</v>
      </c>
      <c r="D64" s="1"/>
      <c r="E64" s="1"/>
      <c r="F64" s="1"/>
      <c r="G64" s="1"/>
      <c r="H64" s="1"/>
      <c r="I64" s="1"/>
      <c r="J64" s="1"/>
      <c r="K64" s="1"/>
      <c r="L64" s="1"/>
      <c r="AG64" s="107"/>
      <c r="AH64" s="85"/>
      <c r="AI64" s="88"/>
      <c r="AJ64" s="88"/>
    </row>
    <row r="65" spans="1:36" ht="12.75">
      <c r="A65" s="1"/>
      <c r="B65" s="1"/>
      <c r="C65" t="s">
        <v>299</v>
      </c>
      <c r="D65" s="1"/>
      <c r="E65" s="1"/>
      <c r="F65" s="1"/>
      <c r="G65" s="1"/>
      <c r="H65" s="1"/>
      <c r="I65" s="1"/>
      <c r="J65" s="1"/>
      <c r="K65" s="1"/>
      <c r="L65" s="1"/>
      <c r="AG65" s="107"/>
      <c r="AH65" s="85"/>
      <c r="AI65" s="88"/>
      <c r="AJ65" s="88"/>
    </row>
    <row r="66" spans="1:36" ht="12.75">
      <c r="A66" s="1"/>
      <c r="B66" s="1"/>
      <c r="C66" t="s">
        <v>300</v>
      </c>
      <c r="D66" s="1"/>
      <c r="E66" s="1"/>
      <c r="F66" s="1"/>
      <c r="G66" s="1"/>
      <c r="H66" s="1"/>
      <c r="I66" s="1"/>
      <c r="J66" s="1"/>
      <c r="K66" s="1"/>
      <c r="L66" s="1"/>
      <c r="AG66" s="107"/>
      <c r="AH66" s="85"/>
      <c r="AI66" s="88"/>
      <c r="AJ66" s="88"/>
    </row>
    <row r="67" spans="1:36" ht="12.75">
      <c r="A67" s="1"/>
      <c r="B67" s="1"/>
      <c r="C67" t="s">
        <v>298</v>
      </c>
      <c r="D67" s="1"/>
      <c r="E67" s="1"/>
      <c r="F67" s="1"/>
      <c r="G67" s="1"/>
      <c r="H67" s="1"/>
      <c r="I67" s="1"/>
      <c r="J67" s="1"/>
      <c r="K67" s="1"/>
      <c r="L67" s="1"/>
      <c r="AG67" s="107"/>
      <c r="AH67" s="85"/>
      <c r="AI67" s="88"/>
      <c r="AJ67" s="88"/>
    </row>
    <row r="68" spans="1:36" ht="12.75">
      <c r="A68" s="1"/>
      <c r="B68" s="1"/>
      <c r="C68" t="s">
        <v>292</v>
      </c>
      <c r="D68" s="1"/>
      <c r="E68" s="1"/>
      <c r="F68" s="1"/>
      <c r="G68" s="1"/>
      <c r="H68" s="1"/>
      <c r="I68" s="1"/>
      <c r="J68" s="1"/>
      <c r="K68" s="1"/>
      <c r="L68" s="1"/>
      <c r="AG68" s="107"/>
      <c r="AH68" s="85"/>
      <c r="AI68" s="88"/>
      <c r="AJ68" s="88"/>
    </row>
    <row r="69" spans="1:3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AG69" s="107"/>
      <c r="AH69" s="85"/>
      <c r="AI69" s="88"/>
      <c r="AJ69" s="88"/>
    </row>
    <row r="70" spans="1:36" ht="15">
      <c r="A70" s="1"/>
      <c r="B70" s="78" t="s">
        <v>170</v>
      </c>
      <c r="C70" s="1"/>
      <c r="D70" s="1"/>
      <c r="E70" s="1"/>
      <c r="F70" s="1"/>
      <c r="G70" s="1"/>
      <c r="H70" s="1"/>
      <c r="I70" s="1"/>
      <c r="J70" s="1"/>
      <c r="K70" s="1"/>
      <c r="L70" s="1"/>
      <c r="AG70" s="107"/>
      <c r="AH70" s="85"/>
      <c r="AI70" s="88"/>
      <c r="AJ70" s="88"/>
    </row>
    <row r="71" spans="1:3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AG71" s="107"/>
      <c r="AH71" s="85"/>
      <c r="AI71" s="88"/>
      <c r="AJ71" s="88"/>
    </row>
    <row r="72" spans="1:36" ht="12.75">
      <c r="A72" s="1"/>
      <c r="B72" s="79" t="s">
        <v>171</v>
      </c>
      <c r="C72" s="1"/>
      <c r="D72" s="1"/>
      <c r="E72" s="1"/>
      <c r="F72" s="1"/>
      <c r="G72" s="1"/>
      <c r="H72" s="1"/>
      <c r="I72" s="1"/>
      <c r="J72" s="1"/>
      <c r="K72" s="1"/>
      <c r="L72" s="1"/>
      <c r="AG72" s="107"/>
      <c r="AH72" s="85"/>
      <c r="AI72" s="88"/>
      <c r="AJ72" s="88"/>
    </row>
    <row r="73" spans="1:36" ht="12.75">
      <c r="A73" s="1"/>
      <c r="B73" s="1" t="s">
        <v>172</v>
      </c>
      <c r="C73" s="1"/>
      <c r="D73" s="1"/>
      <c r="E73" s="1"/>
      <c r="F73" s="1"/>
      <c r="G73" s="1"/>
      <c r="H73" s="1"/>
      <c r="I73" s="1"/>
      <c r="J73" s="1"/>
      <c r="K73" s="1"/>
      <c r="L73" s="1"/>
      <c r="AG73" s="107"/>
      <c r="AH73" s="85"/>
      <c r="AI73" s="88"/>
      <c r="AJ73" s="88"/>
    </row>
    <row r="74" spans="1:36" ht="12.75">
      <c r="A74" s="1"/>
      <c r="B74" s="1" t="s">
        <v>173</v>
      </c>
      <c r="C74" s="1"/>
      <c r="D74" s="1"/>
      <c r="E74" s="1"/>
      <c r="F74" s="1"/>
      <c r="G74" s="1"/>
      <c r="H74" s="1"/>
      <c r="I74" s="1"/>
      <c r="J74" s="1"/>
      <c r="K74" s="1"/>
      <c r="L74" s="1"/>
      <c r="AG74" s="107"/>
      <c r="AH74" s="85"/>
      <c r="AI74" s="88"/>
      <c r="AJ74" s="88"/>
    </row>
    <row r="75" spans="1:36" ht="12.75">
      <c r="A75" s="1"/>
      <c r="B75" s="1" t="s">
        <v>174</v>
      </c>
      <c r="C75" s="1"/>
      <c r="D75" s="1"/>
      <c r="E75" s="1"/>
      <c r="F75" s="1"/>
      <c r="G75" s="1"/>
      <c r="H75" s="1"/>
      <c r="I75" s="1"/>
      <c r="J75" s="1"/>
      <c r="K75" s="1"/>
      <c r="L75" s="1"/>
      <c r="AG75" s="107"/>
      <c r="AH75" s="85"/>
      <c r="AI75" s="88"/>
      <c r="AJ75" s="88"/>
    </row>
    <row r="76" spans="1:36" ht="12.75">
      <c r="A76" s="1"/>
      <c r="B76" s="80" t="s">
        <v>175</v>
      </c>
      <c r="C76" s="1"/>
      <c r="D76" s="1"/>
      <c r="E76" s="1"/>
      <c r="F76" s="1"/>
      <c r="G76" s="1"/>
      <c r="H76" s="1"/>
      <c r="I76" s="1"/>
      <c r="J76" s="1"/>
      <c r="K76" s="1"/>
      <c r="L76" s="1"/>
      <c r="AG76" s="107"/>
      <c r="AH76" s="85"/>
      <c r="AI76" s="88"/>
      <c r="AJ76" s="88"/>
    </row>
    <row r="77" spans="1:36" ht="12.75">
      <c r="A77" s="1"/>
      <c r="B77" s="1" t="s">
        <v>176</v>
      </c>
      <c r="C77" s="1"/>
      <c r="D77" s="1"/>
      <c r="E77" s="1"/>
      <c r="F77" s="1"/>
      <c r="G77" s="1"/>
      <c r="H77" s="1"/>
      <c r="I77" s="1"/>
      <c r="J77" s="1"/>
      <c r="K77" s="1"/>
      <c r="L77" s="1"/>
      <c r="AG77" s="107"/>
      <c r="AH77" s="85"/>
      <c r="AI77" s="88"/>
      <c r="AJ77" s="88"/>
    </row>
    <row r="78" spans="1:36" ht="12.75">
      <c r="A78" s="1"/>
      <c r="B78" s="1" t="s">
        <v>177</v>
      </c>
      <c r="C78" s="1"/>
      <c r="D78" s="1"/>
      <c r="E78" s="1"/>
      <c r="F78" s="1"/>
      <c r="G78" s="1"/>
      <c r="H78" s="1"/>
      <c r="I78" s="1"/>
      <c r="J78" s="1"/>
      <c r="K78" s="1"/>
      <c r="L78" s="1"/>
      <c r="AG78" s="107"/>
      <c r="AH78" s="85"/>
      <c r="AI78" s="88"/>
      <c r="AJ78" s="88"/>
    </row>
    <row r="79" spans="1:36" ht="12.75">
      <c r="A79" s="1"/>
      <c r="B79" s="1" t="s">
        <v>178</v>
      </c>
      <c r="C79" s="1"/>
      <c r="D79" s="1"/>
      <c r="E79" s="1"/>
      <c r="F79" s="1"/>
      <c r="G79" s="1"/>
      <c r="H79" s="1"/>
      <c r="I79" s="1"/>
      <c r="J79" s="1"/>
      <c r="K79" s="1"/>
      <c r="L79" s="1"/>
      <c r="AG79" s="107"/>
      <c r="AH79" s="85"/>
      <c r="AI79" s="88"/>
      <c r="AJ79" s="88"/>
    </row>
    <row r="80" spans="1:36" ht="12.75">
      <c r="A80" s="1"/>
      <c r="B80" s="80" t="s">
        <v>179</v>
      </c>
      <c r="C80" s="1"/>
      <c r="D80" s="1"/>
      <c r="E80" s="1"/>
      <c r="F80" s="1"/>
      <c r="G80" s="1"/>
      <c r="H80" s="1"/>
      <c r="I80" s="1"/>
      <c r="J80" s="1"/>
      <c r="K80" s="1"/>
      <c r="L80" s="1"/>
      <c r="AG80" s="107"/>
      <c r="AH80" s="85"/>
      <c r="AI80" s="88"/>
      <c r="AJ80" s="88"/>
    </row>
    <row r="81" spans="1:36" ht="12.75">
      <c r="A81" s="1"/>
      <c r="B81" s="1" t="s">
        <v>180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AG81" s="107"/>
      <c r="AH81" s="85"/>
      <c r="AI81" s="88"/>
      <c r="AJ81" s="88"/>
    </row>
    <row r="82" spans="1:36" ht="12.75">
      <c r="A82" s="1"/>
      <c r="B82" s="1"/>
      <c r="C82" s="1" t="s">
        <v>181</v>
      </c>
      <c r="D82" s="1"/>
      <c r="E82" s="1"/>
      <c r="F82" s="1"/>
      <c r="G82" s="1"/>
      <c r="H82" s="1"/>
      <c r="I82" s="1"/>
      <c r="J82" s="1"/>
      <c r="K82" s="1"/>
      <c r="L82" s="1"/>
      <c r="AG82" s="107"/>
      <c r="AH82" s="85"/>
      <c r="AI82" s="88"/>
      <c r="AJ82" s="88"/>
    </row>
    <row r="83" spans="1:36" ht="12.75">
      <c r="A83" s="1"/>
      <c r="B83" s="1"/>
      <c r="C83" s="1" t="s">
        <v>182</v>
      </c>
      <c r="D83" s="1"/>
      <c r="E83" s="1"/>
      <c r="F83" s="1"/>
      <c r="G83" s="1"/>
      <c r="H83" s="1"/>
      <c r="I83" s="1"/>
      <c r="J83" s="1"/>
      <c r="K83" s="1"/>
      <c r="L83" s="1"/>
      <c r="AG83" s="107"/>
      <c r="AH83" s="85"/>
      <c r="AI83" s="88"/>
      <c r="AJ83" s="88"/>
    </row>
    <row r="84" spans="1:36" ht="12.75">
      <c r="A84" s="1"/>
      <c r="B84" s="1"/>
      <c r="C84" s="1" t="s">
        <v>183</v>
      </c>
      <c r="D84" s="1"/>
      <c r="E84" s="1"/>
      <c r="F84" s="1"/>
      <c r="G84" s="1"/>
      <c r="H84" s="1"/>
      <c r="I84" s="1"/>
      <c r="J84" s="1"/>
      <c r="K84" s="1"/>
      <c r="L84" s="1"/>
      <c r="AG84" s="107"/>
      <c r="AH84" s="85"/>
      <c r="AI84" s="88"/>
      <c r="AJ84" s="88"/>
    </row>
    <row r="85" spans="1:36" ht="12.75">
      <c r="A85" s="1"/>
      <c r="B85" s="1" t="s">
        <v>184</v>
      </c>
      <c r="C85" s="1"/>
      <c r="D85" s="1"/>
      <c r="E85" s="1"/>
      <c r="F85" s="1"/>
      <c r="G85" s="1"/>
      <c r="H85" s="1"/>
      <c r="I85" s="1"/>
      <c r="J85" s="1"/>
      <c r="K85" s="1"/>
      <c r="L85" s="1"/>
      <c r="AG85" s="107"/>
      <c r="AH85" s="85"/>
      <c r="AI85" s="88"/>
      <c r="AJ85" s="88"/>
    </row>
    <row r="86" spans="1:36" ht="12.75">
      <c r="A86" s="1"/>
      <c r="B86" s="1" t="s">
        <v>185</v>
      </c>
      <c r="C86" s="1"/>
      <c r="D86" s="1"/>
      <c r="E86" s="1"/>
      <c r="F86" s="1"/>
      <c r="G86" s="1"/>
      <c r="H86" s="1"/>
      <c r="I86" s="1"/>
      <c r="J86" s="1"/>
      <c r="K86" s="1"/>
      <c r="L86" s="1"/>
      <c r="AG86" s="107"/>
      <c r="AH86" s="85"/>
      <c r="AI86" s="88"/>
      <c r="AJ86" s="88"/>
    </row>
    <row r="87" spans="1:36" ht="12.75">
      <c r="A87" s="1"/>
      <c r="B87" s="1" t="s">
        <v>186</v>
      </c>
      <c r="C87" s="1"/>
      <c r="D87" s="1"/>
      <c r="E87" s="1"/>
      <c r="F87" s="1"/>
      <c r="G87" s="1"/>
      <c r="H87" s="1"/>
      <c r="I87" s="1"/>
      <c r="J87" s="1"/>
      <c r="K87" s="1"/>
      <c r="L87" s="1"/>
      <c r="AG87" s="107"/>
      <c r="AH87" s="85"/>
      <c r="AI87" s="88"/>
      <c r="AJ87" s="88"/>
    </row>
    <row r="88" spans="33:36" ht="12.75">
      <c r="AG88" s="107"/>
      <c r="AH88" s="85"/>
      <c r="AI88" s="88"/>
      <c r="AJ88" s="88"/>
    </row>
    <row r="89" spans="33:36" ht="12.75">
      <c r="AG89" s="107"/>
      <c r="AH89" s="85"/>
      <c r="AI89" s="88"/>
      <c r="AJ89" s="88"/>
    </row>
    <row r="90" spans="33:36" ht="12.75">
      <c r="AG90" s="107"/>
      <c r="AH90" s="85"/>
      <c r="AI90" s="88"/>
      <c r="AJ90" s="88"/>
    </row>
    <row r="91" spans="33:36" ht="12.75">
      <c r="AG91" s="107"/>
      <c r="AH91" s="85"/>
      <c r="AI91" s="88"/>
      <c r="AJ91" s="88"/>
    </row>
    <row r="92" spans="33:36" ht="12.75">
      <c r="AG92" s="107"/>
      <c r="AH92" s="85"/>
      <c r="AI92" s="88"/>
      <c r="AJ92" s="88"/>
    </row>
    <row r="93" spans="33:36" ht="12.75">
      <c r="AG93" s="107"/>
      <c r="AH93" s="85"/>
      <c r="AI93" s="88"/>
      <c r="AJ93" s="88"/>
    </row>
    <row r="94" spans="33:36" ht="12.75">
      <c r="AG94" s="107"/>
      <c r="AH94" s="85"/>
      <c r="AI94" s="88"/>
      <c r="AJ94" s="88"/>
    </row>
    <row r="95" spans="33:36" ht="12.75">
      <c r="AG95" s="107"/>
      <c r="AH95" s="85"/>
      <c r="AI95" s="88"/>
      <c r="AJ95" s="88"/>
    </row>
    <row r="96" spans="33:36" ht="12.75">
      <c r="AG96" s="107"/>
      <c r="AH96" s="85"/>
      <c r="AI96" s="88"/>
      <c r="AJ96" s="88"/>
    </row>
    <row r="97" spans="33:36" ht="12.75">
      <c r="AG97" s="107"/>
      <c r="AH97" s="85"/>
      <c r="AI97" s="88"/>
      <c r="AJ97" s="88"/>
    </row>
    <row r="98" spans="33:36" ht="12.75">
      <c r="AG98" s="107"/>
      <c r="AH98" s="85"/>
      <c r="AI98" s="88"/>
      <c r="AJ98" s="88"/>
    </row>
    <row r="99" spans="33:36" ht="12.75">
      <c r="AG99" s="107"/>
      <c r="AH99" s="85"/>
      <c r="AI99" s="88"/>
      <c r="AJ99" s="88"/>
    </row>
    <row r="100" spans="33:36" ht="12.75">
      <c r="AG100" s="107"/>
      <c r="AH100" s="85"/>
      <c r="AI100" s="88"/>
      <c r="AJ100" s="88"/>
    </row>
    <row r="101" spans="33:36" ht="12.75">
      <c r="AG101" s="107"/>
      <c r="AH101" s="85"/>
      <c r="AI101" s="88"/>
      <c r="AJ101" s="88"/>
    </row>
    <row r="102" spans="33:35" ht="12.75">
      <c r="AG102" s="107"/>
      <c r="AH102" s="85"/>
      <c r="AI102" s="88"/>
    </row>
    <row r="103" spans="33:35" ht="12.75">
      <c r="AG103" s="107"/>
      <c r="AH103" s="85"/>
      <c r="AI103" s="88"/>
    </row>
    <row r="104" spans="33:35" ht="12.75">
      <c r="AG104" s="107"/>
      <c r="AH104" s="85"/>
      <c r="AI104" s="88"/>
    </row>
    <row r="105" spans="33:35" ht="12.75">
      <c r="AG105" s="107"/>
      <c r="AH105" s="85"/>
      <c r="AI105" s="88"/>
    </row>
    <row r="106" spans="33:35" ht="12.75">
      <c r="AG106" s="107"/>
      <c r="AH106" s="85"/>
      <c r="AI106" s="88"/>
    </row>
    <row r="107" spans="33:35" ht="12.75">
      <c r="AG107" s="107"/>
      <c r="AH107" s="85"/>
      <c r="AI107" s="88"/>
    </row>
    <row r="108" spans="33:35" ht="12.75">
      <c r="AG108" s="107"/>
      <c r="AH108" s="85"/>
      <c r="AI108" s="88"/>
    </row>
    <row r="109" spans="33:35" ht="12.75">
      <c r="AG109" s="107"/>
      <c r="AH109" s="85"/>
      <c r="AI109" s="88"/>
    </row>
    <row r="110" spans="33:35" ht="12.75">
      <c r="AG110" s="107"/>
      <c r="AH110" s="85"/>
      <c r="AI110" s="88"/>
    </row>
    <row r="111" spans="33:35" ht="12.75">
      <c r="AG111" s="107"/>
      <c r="AH111" s="85"/>
      <c r="AI111" s="88"/>
    </row>
    <row r="112" spans="33:35" ht="12.75">
      <c r="AG112" s="107"/>
      <c r="AH112" s="85"/>
      <c r="AI112" s="88"/>
    </row>
    <row r="113" spans="33:35" ht="12.75">
      <c r="AG113" s="107"/>
      <c r="AH113" s="85"/>
      <c r="AI113" s="88"/>
    </row>
    <row r="114" spans="33:35" ht="12.75">
      <c r="AG114" s="107"/>
      <c r="AH114" s="85"/>
      <c r="AI114" s="88"/>
    </row>
    <row r="115" spans="33:35" ht="12.75">
      <c r="AG115" s="107"/>
      <c r="AH115" s="85"/>
      <c r="AI115" s="88"/>
    </row>
    <row r="116" spans="33:35" ht="12.75">
      <c r="AG116" s="107"/>
      <c r="AH116" s="85"/>
      <c r="AI116" s="88"/>
    </row>
    <row r="117" spans="33:35" ht="12.75">
      <c r="AG117" s="107"/>
      <c r="AH117" s="85"/>
      <c r="AI117" s="88"/>
    </row>
    <row r="118" spans="33:35" ht="12.75">
      <c r="AG118" s="107"/>
      <c r="AH118" s="85"/>
      <c r="AI118" s="88"/>
    </row>
    <row r="119" spans="33:35" ht="12.75">
      <c r="AG119" s="107"/>
      <c r="AH119" s="85"/>
      <c r="AI119" s="88"/>
    </row>
    <row r="120" spans="33:35" ht="12.75">
      <c r="AG120" s="107"/>
      <c r="AH120" s="85"/>
      <c r="AI120" s="88"/>
    </row>
    <row r="121" spans="33:35" ht="12.75">
      <c r="AG121" s="107"/>
      <c r="AH121" s="85"/>
      <c r="AI121" s="88"/>
    </row>
    <row r="122" spans="33:35" ht="12.75">
      <c r="AG122" s="107"/>
      <c r="AH122" s="85"/>
      <c r="AI122" s="88"/>
    </row>
    <row r="123" spans="33:35" ht="12.75">
      <c r="AG123" s="107"/>
      <c r="AH123" s="85"/>
      <c r="AI123" s="88"/>
    </row>
    <row r="124" spans="33:35" ht="12.75">
      <c r="AG124" s="107"/>
      <c r="AH124" s="85"/>
      <c r="AI124" s="88"/>
    </row>
    <row r="125" spans="33:35" ht="12.75">
      <c r="AG125" s="107"/>
      <c r="AH125" s="85"/>
      <c r="AI125" s="88"/>
    </row>
    <row r="126" spans="33:35" ht="12.75">
      <c r="AG126" s="107"/>
      <c r="AH126" s="85"/>
      <c r="AI126" s="88"/>
    </row>
    <row r="127" spans="33:35" ht="12.75">
      <c r="AG127" s="107"/>
      <c r="AH127" s="85"/>
      <c r="AI127" s="88"/>
    </row>
    <row r="128" spans="33:35" ht="12.75">
      <c r="AG128" s="107"/>
      <c r="AH128" s="85"/>
      <c r="AI128" s="88"/>
    </row>
    <row r="129" spans="33:35" ht="12.75">
      <c r="AG129" s="107"/>
      <c r="AH129" s="85"/>
      <c r="AI129" s="88"/>
    </row>
    <row r="130" spans="33:35" ht="12.75">
      <c r="AG130" s="107"/>
      <c r="AH130" s="85"/>
      <c r="AI130" s="88"/>
    </row>
    <row r="131" spans="33:35" ht="12.75">
      <c r="AG131" s="107"/>
      <c r="AH131" s="85"/>
      <c r="AI131" s="88"/>
    </row>
    <row r="132" spans="33:35" ht="12.75">
      <c r="AG132" s="107"/>
      <c r="AH132" s="85"/>
      <c r="AI132" s="88"/>
    </row>
    <row r="133" spans="33:35" ht="12.75">
      <c r="AG133" s="107"/>
      <c r="AH133" s="85"/>
      <c r="AI133" s="88"/>
    </row>
    <row r="134" spans="33:35" ht="12.75">
      <c r="AG134" s="107"/>
      <c r="AH134" s="85"/>
      <c r="AI134" s="88"/>
    </row>
    <row r="135" spans="33:35" ht="12.75">
      <c r="AG135" s="107"/>
      <c r="AH135" s="85"/>
      <c r="AI135" s="88"/>
    </row>
    <row r="136" spans="33:35" ht="12.75">
      <c r="AG136" s="107"/>
      <c r="AH136" s="85"/>
      <c r="AI136" s="88"/>
    </row>
    <row r="137" spans="33:35" ht="12.75">
      <c r="AG137" s="107"/>
      <c r="AH137" s="85"/>
      <c r="AI137" s="88"/>
    </row>
    <row r="138" spans="33:35" ht="12.75">
      <c r="AG138" s="107"/>
      <c r="AH138" s="85"/>
      <c r="AI138" s="88"/>
    </row>
    <row r="139" spans="33:35" ht="12.75">
      <c r="AG139" s="107"/>
      <c r="AH139" s="85"/>
      <c r="AI139" s="88"/>
    </row>
    <row r="140" spans="33:35" ht="12.75">
      <c r="AG140" s="107"/>
      <c r="AH140" s="85"/>
      <c r="AI140" s="88"/>
    </row>
    <row r="141" spans="33:35" ht="12.75">
      <c r="AG141" s="107"/>
      <c r="AH141" s="85"/>
      <c r="AI141" s="88"/>
    </row>
    <row r="142" spans="33:35" ht="12.75">
      <c r="AG142" s="107"/>
      <c r="AH142" s="85"/>
      <c r="AI142" s="88"/>
    </row>
    <row r="143" spans="33:35" ht="12.75">
      <c r="AG143" s="107"/>
      <c r="AH143" s="85"/>
      <c r="AI143" s="88"/>
    </row>
    <row r="144" spans="33:35" ht="12.75">
      <c r="AG144" s="107"/>
      <c r="AH144" s="85"/>
      <c r="AI144" s="88"/>
    </row>
    <row r="145" spans="33:35" ht="12.75">
      <c r="AG145" s="107"/>
      <c r="AH145" s="85"/>
      <c r="AI145" s="88"/>
    </row>
    <row r="146" spans="33:35" ht="12.75">
      <c r="AG146" s="107"/>
      <c r="AH146" s="85"/>
      <c r="AI146" s="88"/>
    </row>
    <row r="147" spans="33:35" ht="12.75">
      <c r="AG147" s="107"/>
      <c r="AH147" s="85"/>
      <c r="AI147" s="88"/>
    </row>
    <row r="148" spans="33:35" ht="12.75">
      <c r="AG148" s="107"/>
      <c r="AH148" s="85"/>
      <c r="AI148" s="88"/>
    </row>
  </sheetData>
  <sheetProtection password="DEE9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V102:AL127"/>
  <sheetViews>
    <sheetView showGridLines="0" zoomScale="80" zoomScaleNormal="80" zoomScalePageLayoutView="0" workbookViewId="0" topLeftCell="AA101">
      <selection activeCell="AF124" sqref="AF124"/>
    </sheetView>
  </sheetViews>
  <sheetFormatPr defaultColWidth="9.140625" defaultRowHeight="12.75"/>
  <cols>
    <col min="27" max="27" width="4.00390625" style="0" customWidth="1"/>
    <col min="28" max="28" width="4.7109375" style="0" customWidth="1"/>
    <col min="31" max="31" width="24.7109375" style="0" customWidth="1"/>
    <col min="32" max="32" width="11.140625" style="0" customWidth="1"/>
    <col min="35" max="35" width="19.57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2" ht="15.75">
      <c r="AC102" s="64" t="s">
        <v>106</v>
      </c>
    </row>
    <row r="104" spans="29:37" ht="12.75">
      <c r="AC104" t="s">
        <v>107</v>
      </c>
      <c r="AF104" s="65">
        <v>6</v>
      </c>
      <c r="AH104" t="s">
        <v>108</v>
      </c>
      <c r="AK104" s="65">
        <v>1</v>
      </c>
    </row>
    <row r="105" ht="6" customHeight="1">
      <c r="AF105" s="5"/>
    </row>
    <row r="106" spans="29:38" ht="12.75">
      <c r="AC106" t="s">
        <v>109</v>
      </c>
      <c r="AF106" s="65">
        <v>1</v>
      </c>
      <c r="AH106" s="66" t="s">
        <v>110</v>
      </c>
      <c r="AK106" s="67" t="s">
        <v>111</v>
      </c>
      <c r="AL106" s="67" t="s">
        <v>112</v>
      </c>
    </row>
    <row r="107" spans="32:38" ht="12.75" customHeight="1">
      <c r="AF107" s="5"/>
      <c r="AK107" s="49">
        <v>2</v>
      </c>
      <c r="AL107" s="49">
        <v>2</v>
      </c>
    </row>
    <row r="108" spans="29:37" ht="12.75">
      <c r="AC108" t="s">
        <v>113</v>
      </c>
      <c r="AF108" s="65">
        <v>0.4</v>
      </c>
      <c r="AH108" t="s">
        <v>114</v>
      </c>
      <c r="AK108" s="65">
        <v>0.5</v>
      </c>
    </row>
    <row r="109" ht="8.25" customHeight="1">
      <c r="AF109" s="5"/>
    </row>
    <row r="110" spans="29:32" ht="12.75">
      <c r="AC110" t="s">
        <v>115</v>
      </c>
      <c r="AF110" s="65">
        <v>0</v>
      </c>
    </row>
    <row r="111" ht="12" customHeight="1">
      <c r="AF111" s="5"/>
    </row>
    <row r="112" ht="12.75" hidden="1">
      <c r="AF112" s="5"/>
    </row>
    <row r="113" spans="29:32" ht="12.75">
      <c r="AC113" s="68" t="s">
        <v>116</v>
      </c>
      <c r="AF113" s="5"/>
    </row>
    <row r="114" spans="29:37" ht="12.75">
      <c r="AC114" s="66" t="s">
        <v>117</v>
      </c>
      <c r="AF114" s="65">
        <v>38</v>
      </c>
      <c r="AH114" t="s">
        <v>118</v>
      </c>
      <c r="AK114" s="65">
        <v>50</v>
      </c>
    </row>
    <row r="115" spans="32:37" ht="12.75">
      <c r="AF115" s="5"/>
      <c r="AK115" s="5"/>
    </row>
    <row r="116" spans="29:37" ht="12.75">
      <c r="AC116" t="s">
        <v>119</v>
      </c>
      <c r="AF116" s="69" t="s">
        <v>209</v>
      </c>
      <c r="AH116" t="s">
        <v>120</v>
      </c>
      <c r="AK116" s="70" t="s">
        <v>121</v>
      </c>
    </row>
    <row r="119" spans="22:32" ht="12.75">
      <c r="V119" s="71" t="s">
        <v>206</v>
      </c>
      <c r="W119" s="86">
        <v>1</v>
      </c>
      <c r="Z119" s="86">
        <f>VLOOKUP(AF119,V119:W121,2,FALSE)</f>
        <v>2</v>
      </c>
      <c r="AC119" s="68" t="s">
        <v>205</v>
      </c>
      <c r="AF119" s="70" t="s">
        <v>207</v>
      </c>
    </row>
    <row r="120" spans="22:32" ht="12.75">
      <c r="V120" s="71" t="s">
        <v>207</v>
      </c>
      <c r="W120" s="86">
        <v>2</v>
      </c>
      <c r="AD120" s="71"/>
      <c r="AF120" s="5"/>
    </row>
    <row r="121" spans="22:32" ht="12.75">
      <c r="V121" s="71" t="s">
        <v>208</v>
      </c>
      <c r="W121" s="86">
        <v>3</v>
      </c>
      <c r="Z121">
        <f>VLOOKUP(AF121,V123:W124,2,FALSE)</f>
        <v>1</v>
      </c>
      <c r="AC121" s="68" t="s">
        <v>122</v>
      </c>
      <c r="AF121" s="70" t="s">
        <v>123</v>
      </c>
    </row>
    <row r="123" spans="22:29" ht="12.75">
      <c r="V123" s="87" t="s">
        <v>123</v>
      </c>
      <c r="W123">
        <v>1</v>
      </c>
      <c r="AC123" t="s">
        <v>124</v>
      </c>
    </row>
    <row r="124" spans="22:38" ht="12.75">
      <c r="V124" s="87" t="s">
        <v>192</v>
      </c>
      <c r="W124">
        <v>2</v>
      </c>
      <c r="AC124" t="s">
        <v>125</v>
      </c>
      <c r="AF124" s="65">
        <v>1</v>
      </c>
      <c r="AH124" s="72" t="s">
        <v>126</v>
      </c>
      <c r="AJ124" s="73">
        <v>0.1</v>
      </c>
      <c r="AK124" s="72" t="s">
        <v>127</v>
      </c>
      <c r="AL124" s="72"/>
    </row>
    <row r="125" spans="29:37" ht="12.75">
      <c r="AC125" t="s">
        <v>128</v>
      </c>
      <c r="AH125" s="72" t="s">
        <v>129</v>
      </c>
      <c r="AJ125" s="74">
        <v>5</v>
      </c>
      <c r="AK125" s="72" t="s">
        <v>130</v>
      </c>
    </row>
    <row r="127" spans="29:32" ht="12.75">
      <c r="AC127" s="68" t="s">
        <v>131</v>
      </c>
      <c r="AF127" s="69" t="s">
        <v>209</v>
      </c>
    </row>
  </sheetData>
  <sheetProtection password="DEE9" sheet="1" objects="1" scenarios="1"/>
  <dataValidations count="6">
    <dataValidation type="list" allowBlank="1" showInputMessage="1" showErrorMessage="1" errorTitle="Invalid Number of Hidden Layers." error="Number of hidden layer can either be 1 or 2. Please select from the drop down list." sqref="AF106">
      <formula1>"1,2"</formula1>
    </dataValidation>
    <dataValidation type="list" showInputMessage="1" showErrorMessage="1" errorTitle="Wrong Option Selected !" error="Please Select YES or NO from the drop down menu." sqref="AF116 AF127">
      <formula1>"YES,NO"</formula1>
    </dataValidation>
    <dataValidation type="list" showInputMessage="1" showErrorMessage="1" errorTitle="Wrong Option Selected !" error="Please Select one option from the drop down menu." sqref="AF121">
      <formula1>$V$123:$V$124</formula1>
    </dataValidation>
    <dataValidation type="list" allowBlank="1" showInputMessage="1" showErrorMessage="1" errorTitle="Wrong Option Selected !" error="Please select the numbers 1 or 2 from the drop down menu in the cell." sqref="AF124">
      <formula1>"1,2"</formula1>
    </dataValidation>
    <dataValidation type="list" showInputMessage="1" showErrorMessage="1" errorTitle="Wrong Option Selected !" error="Please select one option from the drop down menu in the cell." sqref="AK116">
      <formula1>"Batch,Sequential"</formula1>
    </dataValidation>
    <dataValidation type="list" showInputMessage="1" showErrorMessage="1" errorTitle="Wrong Option Selected !" error="Please Select one from the drop down menu" sqref="AF119">
      <formula1>$V$119:$V$121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Z85:CT3519"/>
  <sheetViews>
    <sheetView showGridLines="0" zoomScale="80" zoomScaleNormal="80" zoomScalePageLayoutView="0" workbookViewId="0" topLeftCell="AB95">
      <selection activeCell="AK134" sqref="AK134"/>
    </sheetView>
  </sheetViews>
  <sheetFormatPr defaultColWidth="9.140625" defaultRowHeight="12.75"/>
  <cols>
    <col min="1" max="27" width="9.140625" style="5" hidden="1" customWidth="1"/>
    <col min="28" max="28" width="11.28125" style="5" customWidth="1"/>
    <col min="29" max="29" width="16.57421875" style="5" customWidth="1"/>
    <col min="30" max="30" width="22.140625" style="5" customWidth="1"/>
    <col min="31" max="31" width="11.421875" style="5" customWidth="1"/>
    <col min="32" max="88" width="16.57421875" style="5" customWidth="1"/>
    <col min="89" max="16384" width="9.1406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s="1" customFormat="1" ht="15.75">
      <c r="AC85" s="60" t="s">
        <v>68</v>
      </c>
    </row>
    <row r="86" spans="29:33" s="1" customFormat="1" ht="12.75">
      <c r="AC86" s="61" t="s">
        <v>69</v>
      </c>
      <c r="AD86" s="1" t="s">
        <v>70</v>
      </c>
      <c r="AG86" s="1" t="s">
        <v>71</v>
      </c>
    </row>
    <row r="87" s="1" customFormat="1" ht="12.75">
      <c r="AD87" s="1" t="s">
        <v>288</v>
      </c>
    </row>
    <row r="88" s="1" customFormat="1" ht="12.75">
      <c r="AC88" s="1" t="s">
        <v>72</v>
      </c>
    </row>
    <row r="89" s="1" customFormat="1" ht="12.75">
      <c r="AD89" s="62" t="s">
        <v>73</v>
      </c>
    </row>
    <row r="90" s="1" customFormat="1" ht="12.75">
      <c r="AD90" s="62" t="s">
        <v>74</v>
      </c>
    </row>
    <row r="91" s="1" customFormat="1" ht="12.75">
      <c r="AD91" s="62" t="s">
        <v>75</v>
      </c>
    </row>
    <row r="92" s="1" customFormat="1" ht="12.75">
      <c r="AD92" s="62" t="s">
        <v>76</v>
      </c>
    </row>
    <row r="93" s="1" customFormat="1" ht="12.75">
      <c r="AC93" s="1" t="s">
        <v>77</v>
      </c>
    </row>
    <row r="94" s="1" customFormat="1" ht="12.75">
      <c r="AC94" s="1" t="s">
        <v>78</v>
      </c>
    </row>
    <row r="95" spans="26:29" s="1" customFormat="1" ht="12.75">
      <c r="Z95" s="1" t="s">
        <v>84</v>
      </c>
      <c r="AC95" s="1" t="s">
        <v>79</v>
      </c>
    </row>
    <row r="96" spans="26:29" s="1" customFormat="1" ht="12.75">
      <c r="Z96" s="1" t="s">
        <v>19</v>
      </c>
      <c r="AC96" s="1" t="s">
        <v>80</v>
      </c>
    </row>
    <row r="97" spans="26:29" s="1" customFormat="1" ht="12.75">
      <c r="Z97" s="1" t="s">
        <v>18</v>
      </c>
      <c r="AC97" s="1" t="s">
        <v>81</v>
      </c>
    </row>
    <row r="98" s="1" customFormat="1" ht="12.75">
      <c r="Z98" s="1" t="s">
        <v>83</v>
      </c>
    </row>
    <row r="99" s="1" customFormat="1" ht="12.75"/>
    <row r="100" s="1" customFormat="1" ht="12.75"/>
    <row r="101" s="1" customFormat="1" ht="12.75"/>
    <row r="102" spans="28:88" ht="12.75">
      <c r="AB102" s="63" t="s">
        <v>82</v>
      </c>
      <c r="AC102" s="51" t="s">
        <v>18</v>
      </c>
      <c r="AD102" s="51" t="s">
        <v>83</v>
      </c>
      <c r="AE102" s="51" t="s">
        <v>84</v>
      </c>
      <c r="AF102" s="51" t="s">
        <v>18</v>
      </c>
      <c r="AG102" s="51" t="s">
        <v>18</v>
      </c>
      <c r="AH102" s="51" t="s">
        <v>18</v>
      </c>
      <c r="AI102" s="51" t="s">
        <v>18</v>
      </c>
      <c r="AJ102" s="51" t="s">
        <v>19</v>
      </c>
      <c r="AK102" s="51" t="s">
        <v>83</v>
      </c>
      <c r="AL102" s="51" t="s">
        <v>83</v>
      </c>
      <c r="AM102" s="51" t="s">
        <v>83</v>
      </c>
      <c r="AN102" s="51" t="s">
        <v>83</v>
      </c>
      <c r="AO102" s="51" t="s">
        <v>83</v>
      </c>
      <c r="AP102" s="51" t="s">
        <v>83</v>
      </c>
      <c r="AQ102" s="51" t="s">
        <v>83</v>
      </c>
      <c r="AR102" s="51" t="s">
        <v>83</v>
      </c>
      <c r="AS102" s="51" t="s">
        <v>83</v>
      </c>
      <c r="AT102" s="51" t="s">
        <v>83</v>
      </c>
      <c r="AU102" s="51" t="s">
        <v>83</v>
      </c>
      <c r="AV102" s="51" t="s">
        <v>83</v>
      </c>
      <c r="AW102" s="51" t="s">
        <v>83</v>
      </c>
      <c r="AX102" s="51" t="s">
        <v>83</v>
      </c>
      <c r="AY102" s="51" t="s">
        <v>83</v>
      </c>
      <c r="AZ102" s="51" t="s">
        <v>83</v>
      </c>
      <c r="BA102" s="51" t="s">
        <v>83</v>
      </c>
      <c r="BB102" s="51" t="s">
        <v>83</v>
      </c>
      <c r="BC102" s="51" t="s">
        <v>83</v>
      </c>
      <c r="BD102" s="51" t="s">
        <v>83</v>
      </c>
      <c r="BE102" s="51" t="s">
        <v>83</v>
      </c>
      <c r="BF102" s="51" t="s">
        <v>83</v>
      </c>
      <c r="BG102" s="51" t="s">
        <v>83</v>
      </c>
      <c r="BH102" s="51" t="s">
        <v>83</v>
      </c>
      <c r="BI102" s="51" t="s">
        <v>83</v>
      </c>
      <c r="BJ102" s="51" t="s">
        <v>83</v>
      </c>
      <c r="BK102" s="51" t="s">
        <v>83</v>
      </c>
      <c r="BL102" s="51" t="s">
        <v>83</v>
      </c>
      <c r="BM102" s="51" t="s">
        <v>83</v>
      </c>
      <c r="BN102" s="51" t="s">
        <v>83</v>
      </c>
      <c r="BO102" s="51" t="s">
        <v>83</v>
      </c>
      <c r="BP102" s="51" t="s">
        <v>83</v>
      </c>
      <c r="BQ102" s="51" t="s">
        <v>83</v>
      </c>
      <c r="BR102" s="51" t="s">
        <v>83</v>
      </c>
      <c r="BS102" s="51" t="s">
        <v>83</v>
      </c>
      <c r="BT102" s="51" t="s">
        <v>83</v>
      </c>
      <c r="BU102" s="51" t="s">
        <v>83</v>
      </c>
      <c r="BV102" s="51" t="s">
        <v>83</v>
      </c>
      <c r="BW102" s="51" t="s">
        <v>83</v>
      </c>
      <c r="BX102" s="51" t="s">
        <v>83</v>
      </c>
      <c r="BY102" s="51" t="s">
        <v>83</v>
      </c>
      <c r="BZ102" s="51" t="s">
        <v>83</v>
      </c>
      <c r="CA102" s="51" t="s">
        <v>83</v>
      </c>
      <c r="CB102" s="51" t="s">
        <v>83</v>
      </c>
      <c r="CC102" s="51" t="s">
        <v>83</v>
      </c>
      <c r="CD102" s="51" t="s">
        <v>83</v>
      </c>
      <c r="CE102" s="51" t="s">
        <v>83</v>
      </c>
      <c r="CF102" s="51" t="s">
        <v>83</v>
      </c>
      <c r="CG102" s="51" t="s">
        <v>83</v>
      </c>
      <c r="CH102" s="51" t="s">
        <v>83</v>
      </c>
      <c r="CI102" s="51" t="s">
        <v>83</v>
      </c>
      <c r="CJ102" s="51" t="s">
        <v>83</v>
      </c>
    </row>
    <row r="103" spans="28:88" ht="15" customHeight="1">
      <c r="AB103" s="63" t="s">
        <v>85</v>
      </c>
      <c r="AC103" s="119" t="s">
        <v>284</v>
      </c>
      <c r="AD103" s="120" t="s">
        <v>223</v>
      </c>
      <c r="AE103" s="120" t="s">
        <v>224</v>
      </c>
      <c r="AF103" s="120" t="s">
        <v>303</v>
      </c>
      <c r="AG103" s="120" t="s">
        <v>225</v>
      </c>
      <c r="AH103" s="120" t="s">
        <v>226</v>
      </c>
      <c r="AI103" s="120" t="s">
        <v>227</v>
      </c>
      <c r="AJ103" s="55" t="s">
        <v>283</v>
      </c>
      <c r="AK103" s="55"/>
      <c r="AL103" s="55"/>
      <c r="AM103" s="55"/>
      <c r="AN103" s="55"/>
      <c r="AO103" s="55"/>
      <c r="AP103" s="55"/>
      <c r="AQ103" s="55"/>
      <c r="AR103" s="55"/>
      <c r="AS103" s="55"/>
      <c r="AT103" s="55" t="s">
        <v>45</v>
      </c>
      <c r="AU103" s="55" t="s">
        <v>46</v>
      </c>
      <c r="AV103" s="55" t="s">
        <v>47</v>
      </c>
      <c r="AW103" s="55" t="s">
        <v>48</v>
      </c>
      <c r="AX103" s="55" t="s">
        <v>49</v>
      </c>
      <c r="AY103" s="55" t="s">
        <v>50</v>
      </c>
      <c r="AZ103" s="55" t="s">
        <v>51</v>
      </c>
      <c r="BA103" s="55" t="s">
        <v>52</v>
      </c>
      <c r="BB103" s="55" t="s">
        <v>53</v>
      </c>
      <c r="BC103" s="55" t="s">
        <v>54</v>
      </c>
      <c r="BD103" s="55" t="s">
        <v>55</v>
      </c>
      <c r="BE103" s="55" t="s">
        <v>56</v>
      </c>
      <c r="BF103" s="55" t="s">
        <v>57</v>
      </c>
      <c r="BG103" s="55" t="s">
        <v>58</v>
      </c>
      <c r="BH103" s="55" t="s">
        <v>59</v>
      </c>
      <c r="BI103" s="55" t="s">
        <v>60</v>
      </c>
      <c r="BJ103" s="55" t="s">
        <v>61</v>
      </c>
      <c r="BK103" s="55" t="s">
        <v>62</v>
      </c>
      <c r="BL103" s="55" t="s">
        <v>63</v>
      </c>
      <c r="BM103" s="55" t="s">
        <v>64</v>
      </c>
      <c r="BN103" s="55" t="s">
        <v>65</v>
      </c>
      <c r="BO103" s="55" t="s">
        <v>66</v>
      </c>
      <c r="BP103" s="55" t="s">
        <v>67</v>
      </c>
      <c r="BQ103" s="55" t="s">
        <v>86</v>
      </c>
      <c r="BR103" s="55" t="s">
        <v>87</v>
      </c>
      <c r="BS103" s="55" t="s">
        <v>88</v>
      </c>
      <c r="BT103" s="55" t="s">
        <v>89</v>
      </c>
      <c r="BU103" s="55" t="s">
        <v>90</v>
      </c>
      <c r="BV103" s="55" t="s">
        <v>91</v>
      </c>
      <c r="BW103" s="55" t="s">
        <v>92</v>
      </c>
      <c r="BX103" s="55" t="s">
        <v>93</v>
      </c>
      <c r="BY103" s="55" t="s">
        <v>94</v>
      </c>
      <c r="BZ103" s="55" t="s">
        <v>95</v>
      </c>
      <c r="CA103" s="55" t="s">
        <v>96</v>
      </c>
      <c r="CB103" s="55" t="s">
        <v>97</v>
      </c>
      <c r="CC103" s="55" t="s">
        <v>98</v>
      </c>
      <c r="CD103" s="55" t="s">
        <v>99</v>
      </c>
      <c r="CE103" s="55" t="s">
        <v>100</v>
      </c>
      <c r="CF103" s="55" t="s">
        <v>101</v>
      </c>
      <c r="CG103" s="55" t="s">
        <v>102</v>
      </c>
      <c r="CH103" s="55" t="s">
        <v>103</v>
      </c>
      <c r="CI103" s="55" t="s">
        <v>104</v>
      </c>
      <c r="CJ103" s="55" t="s">
        <v>105</v>
      </c>
    </row>
    <row r="104" spans="28:98" ht="12.75" hidden="1">
      <c r="AB104" s="63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</row>
    <row r="105" spans="29:36" ht="13.5">
      <c r="AC105">
        <v>8</v>
      </c>
      <c r="AD105" t="s">
        <v>229</v>
      </c>
      <c r="AE105">
        <v>16.9</v>
      </c>
      <c r="AF105">
        <v>4.36</v>
      </c>
      <c r="AG105">
        <v>2.73</v>
      </c>
      <c r="AH105">
        <v>155</v>
      </c>
      <c r="AI105">
        <v>350</v>
      </c>
      <c r="AJ105" s="121" t="s">
        <v>228</v>
      </c>
    </row>
    <row r="106" spans="29:88" ht="13.5">
      <c r="AC106">
        <v>8</v>
      </c>
      <c r="AD106" t="s">
        <v>230</v>
      </c>
      <c r="AE106">
        <v>15.5</v>
      </c>
      <c r="AF106">
        <v>4.054</v>
      </c>
      <c r="AG106">
        <v>2.26</v>
      </c>
      <c r="AH106">
        <v>142</v>
      </c>
      <c r="AI106">
        <v>351</v>
      </c>
      <c r="AJ106" s="121" t="s">
        <v>228</v>
      </c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</row>
    <row r="107" spans="29:88" ht="13.5">
      <c r="AC107">
        <v>8</v>
      </c>
      <c r="AD107" t="s">
        <v>231</v>
      </c>
      <c r="AE107">
        <v>18.5</v>
      </c>
      <c r="AF107">
        <v>3.605</v>
      </c>
      <c r="AG107">
        <v>2.56</v>
      </c>
      <c r="AH107">
        <v>125</v>
      </c>
      <c r="AI107">
        <v>267</v>
      </c>
      <c r="AJ107" s="121" t="s">
        <v>228</v>
      </c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</row>
    <row r="108" spans="29:88" ht="13.5">
      <c r="AC108">
        <v>8</v>
      </c>
      <c r="AD108" t="s">
        <v>232</v>
      </c>
      <c r="AE108">
        <v>30</v>
      </c>
      <c r="AF108">
        <v>3.94</v>
      </c>
      <c r="AG108">
        <v>2.45</v>
      </c>
      <c r="AH108">
        <v>150</v>
      </c>
      <c r="AI108">
        <v>360</v>
      </c>
      <c r="AJ108" s="121" t="s">
        <v>228</v>
      </c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</row>
    <row r="109" spans="29:88" ht="13.5">
      <c r="AC109">
        <v>4</v>
      </c>
      <c r="AD109" t="s">
        <v>233</v>
      </c>
      <c r="AE109">
        <v>27.5</v>
      </c>
      <c r="AF109">
        <v>2.155</v>
      </c>
      <c r="AG109">
        <v>3.7</v>
      </c>
      <c r="AH109">
        <v>68</v>
      </c>
      <c r="AI109">
        <v>98</v>
      </c>
      <c r="AJ109" s="121" t="s">
        <v>228</v>
      </c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</row>
    <row r="110" spans="29:88" ht="13.5">
      <c r="AC110">
        <v>4</v>
      </c>
      <c r="AD110" t="s">
        <v>235</v>
      </c>
      <c r="AE110">
        <v>27.2</v>
      </c>
      <c r="AF110">
        <v>2.56</v>
      </c>
      <c r="AG110">
        <v>3.05</v>
      </c>
      <c r="AH110">
        <v>95</v>
      </c>
      <c r="AI110">
        <v>134</v>
      </c>
      <c r="AJ110" s="121" t="s">
        <v>234</v>
      </c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</row>
    <row r="111" spans="29:88" ht="13.5">
      <c r="AC111">
        <v>4</v>
      </c>
      <c r="AD111" t="s">
        <v>236</v>
      </c>
      <c r="AE111">
        <v>30.9</v>
      </c>
      <c r="AF111">
        <v>2.3</v>
      </c>
      <c r="AG111">
        <v>3.54</v>
      </c>
      <c r="AH111">
        <v>97</v>
      </c>
      <c r="AI111">
        <v>119</v>
      </c>
      <c r="AJ111" s="121" t="s">
        <v>234</v>
      </c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</row>
    <row r="112" spans="29:45" ht="13.5">
      <c r="AC112">
        <v>4</v>
      </c>
      <c r="AD112" t="s">
        <v>237</v>
      </c>
      <c r="AE112">
        <v>20.3</v>
      </c>
      <c r="AF112">
        <v>2.23</v>
      </c>
      <c r="AG112">
        <v>3.37</v>
      </c>
      <c r="AH112">
        <v>75</v>
      </c>
      <c r="AI112">
        <v>105</v>
      </c>
      <c r="AJ112" s="121" t="s">
        <v>228</v>
      </c>
      <c r="AL112" s="52"/>
      <c r="AM112" s="52"/>
      <c r="AN112" s="52"/>
      <c r="AO112" s="52"/>
      <c r="AP112" s="52"/>
      <c r="AQ112" s="52"/>
      <c r="AR112" s="52"/>
      <c r="AS112" s="52"/>
    </row>
    <row r="113" spans="29:45" ht="13.5">
      <c r="AC113">
        <v>5</v>
      </c>
      <c r="AD113" t="s">
        <v>239</v>
      </c>
      <c r="AE113">
        <v>20.3</v>
      </c>
      <c r="AF113">
        <v>2.83</v>
      </c>
      <c r="AG113">
        <v>3.9</v>
      </c>
      <c r="AH113">
        <v>103</v>
      </c>
      <c r="AI113">
        <v>131</v>
      </c>
      <c r="AJ113" s="121" t="s">
        <v>238</v>
      </c>
      <c r="AL113" s="52"/>
      <c r="AM113" s="52"/>
      <c r="AN113" s="52"/>
      <c r="AO113" s="52"/>
      <c r="AP113" s="52"/>
      <c r="AQ113" s="52"/>
      <c r="AR113" s="52"/>
      <c r="AS113" s="52"/>
    </row>
    <row r="114" spans="29:45" ht="13.5">
      <c r="AC114">
        <v>6</v>
      </c>
      <c r="AD114" t="s">
        <v>240</v>
      </c>
      <c r="AE114">
        <v>17</v>
      </c>
      <c r="AF114">
        <v>3.14</v>
      </c>
      <c r="AG114">
        <v>3.5</v>
      </c>
      <c r="AH114">
        <v>125</v>
      </c>
      <c r="AI114">
        <v>163</v>
      </c>
      <c r="AJ114" s="121" t="s">
        <v>238</v>
      </c>
      <c r="AL114" s="52"/>
      <c r="AM114" s="52"/>
      <c r="AN114" s="52"/>
      <c r="AO114" s="52"/>
      <c r="AP114" s="52"/>
      <c r="AQ114" s="52"/>
      <c r="AR114" s="52"/>
      <c r="AS114" s="52"/>
    </row>
    <row r="115" spans="29:45" ht="13.5">
      <c r="AC115">
        <v>4</v>
      </c>
      <c r="AD115" t="s">
        <v>241</v>
      </c>
      <c r="AE115">
        <v>21.6</v>
      </c>
      <c r="AF115">
        <v>2.795</v>
      </c>
      <c r="AG115">
        <v>3.77</v>
      </c>
      <c r="AH115">
        <v>115</v>
      </c>
      <c r="AI115">
        <v>121</v>
      </c>
      <c r="AJ115" s="121" t="s">
        <v>238</v>
      </c>
      <c r="AL115" s="52"/>
      <c r="AM115" s="52"/>
      <c r="AN115" s="52"/>
      <c r="AO115" s="52"/>
      <c r="AP115" s="52"/>
      <c r="AQ115" s="52"/>
      <c r="AR115" s="52"/>
      <c r="AS115" s="52"/>
    </row>
    <row r="116" spans="29:45" ht="13.5">
      <c r="AC116">
        <v>6</v>
      </c>
      <c r="AD116" t="s">
        <v>242</v>
      </c>
      <c r="AE116">
        <v>16.2</v>
      </c>
      <c r="AF116">
        <v>3.41</v>
      </c>
      <c r="AG116">
        <v>3.58</v>
      </c>
      <c r="AH116">
        <v>133</v>
      </c>
      <c r="AI116">
        <v>163</v>
      </c>
      <c r="AJ116" s="121" t="s">
        <v>238</v>
      </c>
      <c r="AL116" s="52"/>
      <c r="AM116" s="52"/>
      <c r="AN116" s="52"/>
      <c r="AO116" s="52"/>
      <c r="AP116" s="52"/>
      <c r="AQ116" s="52"/>
      <c r="AR116" s="52"/>
      <c r="AS116" s="52"/>
    </row>
    <row r="117" spans="29:45" ht="13.5">
      <c r="AC117">
        <v>6</v>
      </c>
      <c r="AD117" t="s">
        <v>243</v>
      </c>
      <c r="AE117">
        <v>20.6</v>
      </c>
      <c r="AF117">
        <v>3.38</v>
      </c>
      <c r="AG117">
        <v>2.73</v>
      </c>
      <c r="AH117">
        <v>105</v>
      </c>
      <c r="AI117">
        <v>231</v>
      </c>
      <c r="AJ117" s="121" t="s">
        <v>228</v>
      </c>
      <c r="AL117" s="52"/>
      <c r="AM117" s="52"/>
      <c r="AN117" s="52"/>
      <c r="AO117" s="52"/>
      <c r="AP117" s="52"/>
      <c r="AQ117" s="52"/>
      <c r="AR117" s="52"/>
      <c r="AS117" s="52"/>
    </row>
    <row r="118" spans="29:45" ht="13.5">
      <c r="AC118">
        <v>6</v>
      </c>
      <c r="AD118" t="s">
        <v>244</v>
      </c>
      <c r="AE118">
        <v>20.8</v>
      </c>
      <c r="AF118">
        <v>3.07</v>
      </c>
      <c r="AG118">
        <v>3.08</v>
      </c>
      <c r="AH118">
        <v>85</v>
      </c>
      <c r="AI118">
        <v>200</v>
      </c>
      <c r="AJ118" s="121" t="s">
        <v>228</v>
      </c>
      <c r="AL118" s="52"/>
      <c r="AM118" s="52"/>
      <c r="AN118" s="52"/>
      <c r="AO118" s="52"/>
      <c r="AP118" s="52"/>
      <c r="AQ118" s="52"/>
      <c r="AR118" s="52"/>
      <c r="AS118" s="52"/>
    </row>
    <row r="119" spans="29:45" ht="13.5">
      <c r="AC119">
        <v>6</v>
      </c>
      <c r="AD119" t="s">
        <v>245</v>
      </c>
      <c r="AE119">
        <v>18.6</v>
      </c>
      <c r="AF119">
        <v>3.62</v>
      </c>
      <c r="AG119">
        <v>2.71</v>
      </c>
      <c r="AH119">
        <v>110</v>
      </c>
      <c r="AI119">
        <v>225</v>
      </c>
      <c r="AJ119" s="121" t="s">
        <v>228</v>
      </c>
      <c r="AL119" s="52"/>
      <c r="AM119" s="52"/>
      <c r="AN119" s="52"/>
      <c r="AO119" s="52"/>
      <c r="AP119" s="52"/>
      <c r="AQ119" s="52"/>
      <c r="AR119" s="52"/>
      <c r="AS119" s="52"/>
    </row>
    <row r="120" spans="29:45" ht="13.5">
      <c r="AC120">
        <v>6</v>
      </c>
      <c r="AD120" t="s">
        <v>246</v>
      </c>
      <c r="AE120">
        <v>18.1</v>
      </c>
      <c r="AF120">
        <v>3.41</v>
      </c>
      <c r="AG120">
        <v>2.73</v>
      </c>
      <c r="AH120">
        <v>120</v>
      </c>
      <c r="AI120">
        <v>258</v>
      </c>
      <c r="AJ120" s="121" t="s">
        <v>228</v>
      </c>
      <c r="AL120" s="52"/>
      <c r="AM120" s="52"/>
      <c r="AN120" s="52"/>
      <c r="AO120" s="52"/>
      <c r="AP120" s="52"/>
      <c r="AQ120" s="52"/>
      <c r="AR120" s="52"/>
      <c r="AS120" s="52"/>
    </row>
    <row r="121" spans="29:45" ht="13.5">
      <c r="AC121">
        <v>8</v>
      </c>
      <c r="AD121" t="s">
        <v>247</v>
      </c>
      <c r="AE121">
        <v>17</v>
      </c>
      <c r="AF121">
        <v>3.84</v>
      </c>
      <c r="AG121">
        <v>2.41</v>
      </c>
      <c r="AH121">
        <v>130</v>
      </c>
      <c r="AI121">
        <v>305</v>
      </c>
      <c r="AJ121" s="121" t="s">
        <v>228</v>
      </c>
      <c r="AL121" s="52"/>
      <c r="AM121" s="52"/>
      <c r="AN121" s="52"/>
      <c r="AO121" s="52"/>
      <c r="AP121" s="52"/>
      <c r="AQ121" s="52"/>
      <c r="AR121" s="52"/>
      <c r="AS121" s="52"/>
    </row>
    <row r="122" spans="29:39" ht="13.5">
      <c r="AC122">
        <v>4</v>
      </c>
      <c r="AD122" t="s">
        <v>267</v>
      </c>
      <c r="AE122">
        <v>21.5</v>
      </c>
      <c r="AF122">
        <v>2.6</v>
      </c>
      <c r="AG122">
        <v>3.64</v>
      </c>
      <c r="AH122">
        <v>110</v>
      </c>
      <c r="AI122">
        <v>121</v>
      </c>
      <c r="AJ122" s="121" t="s">
        <v>238</v>
      </c>
      <c r="AL122" s="52"/>
      <c r="AM122" s="52"/>
    </row>
    <row r="123" spans="29:39" ht="13.5">
      <c r="AC123">
        <v>8</v>
      </c>
      <c r="AD123" t="s">
        <v>249</v>
      </c>
      <c r="AE123">
        <v>16.5</v>
      </c>
      <c r="AF123">
        <v>3.955</v>
      </c>
      <c r="AG123">
        <v>2.26</v>
      </c>
      <c r="AH123">
        <v>138</v>
      </c>
      <c r="AI123">
        <v>351</v>
      </c>
      <c r="AJ123" s="121" t="s">
        <v>228</v>
      </c>
      <c r="AL123" s="52"/>
      <c r="AM123" s="52"/>
    </row>
    <row r="124" spans="29:39" ht="13.5">
      <c r="AC124">
        <v>8</v>
      </c>
      <c r="AD124" t="s">
        <v>250</v>
      </c>
      <c r="AE124">
        <v>18.2</v>
      </c>
      <c r="AF124">
        <v>3.83</v>
      </c>
      <c r="AG124">
        <v>2.45</v>
      </c>
      <c r="AH124">
        <v>135</v>
      </c>
      <c r="AI124">
        <v>318</v>
      </c>
      <c r="AJ124" s="121" t="s">
        <v>228</v>
      </c>
      <c r="AL124" s="52"/>
      <c r="AM124" s="52"/>
    </row>
    <row r="125" spans="29:39" ht="13.5">
      <c r="AC125">
        <v>4</v>
      </c>
      <c r="AD125" t="s">
        <v>251</v>
      </c>
      <c r="AE125">
        <v>26.5</v>
      </c>
      <c r="AF125">
        <v>2.585</v>
      </c>
      <c r="AG125">
        <v>3.08</v>
      </c>
      <c r="AH125">
        <v>88</v>
      </c>
      <c r="AI125">
        <v>140</v>
      </c>
      <c r="AJ125" s="121" t="s">
        <v>228</v>
      </c>
      <c r="AL125" s="52"/>
      <c r="AM125" s="52"/>
    </row>
    <row r="126" spans="29:39" ht="13.5">
      <c r="AC126">
        <v>6</v>
      </c>
      <c r="AD126" t="s">
        <v>252</v>
      </c>
      <c r="AE126">
        <v>21.9</v>
      </c>
      <c r="AF126">
        <v>2.91</v>
      </c>
      <c r="AG126">
        <v>3.08</v>
      </c>
      <c r="AH126">
        <v>109</v>
      </c>
      <c r="AI126">
        <v>171</v>
      </c>
      <c r="AJ126" s="121" t="s">
        <v>228</v>
      </c>
      <c r="AL126" s="52"/>
      <c r="AM126" s="52"/>
    </row>
    <row r="127" spans="29:39" ht="13.5">
      <c r="AC127">
        <v>4</v>
      </c>
      <c r="AD127" t="s">
        <v>253</v>
      </c>
      <c r="AE127">
        <v>34.1</v>
      </c>
      <c r="AF127">
        <v>1.975</v>
      </c>
      <c r="AG127">
        <v>3.73</v>
      </c>
      <c r="AH127">
        <v>65</v>
      </c>
      <c r="AI127">
        <v>86</v>
      </c>
      <c r="AJ127" s="121" t="s">
        <v>234</v>
      </c>
      <c r="AL127" s="52"/>
      <c r="AM127" s="52"/>
    </row>
    <row r="128" spans="29:39" ht="13.5">
      <c r="AC128">
        <v>4</v>
      </c>
      <c r="AD128" t="s">
        <v>254</v>
      </c>
      <c r="AE128">
        <v>35.1</v>
      </c>
      <c r="AF128">
        <v>1.915</v>
      </c>
      <c r="AG128">
        <v>2.97</v>
      </c>
      <c r="AH128">
        <v>80</v>
      </c>
      <c r="AI128">
        <v>98</v>
      </c>
      <c r="AJ128" s="121" t="s">
        <v>234</v>
      </c>
      <c r="AL128" s="52"/>
      <c r="AM128" s="52"/>
    </row>
    <row r="129" spans="29:39" ht="13.5">
      <c r="AC129">
        <v>4</v>
      </c>
      <c r="AD129" t="s">
        <v>255</v>
      </c>
      <c r="AE129">
        <v>27.4</v>
      </c>
      <c r="AF129">
        <v>2.67</v>
      </c>
      <c r="AG129">
        <v>3.08</v>
      </c>
      <c r="AH129">
        <v>80</v>
      </c>
      <c r="AI129">
        <v>121</v>
      </c>
      <c r="AJ129" s="121" t="s">
        <v>228</v>
      </c>
      <c r="AL129" s="52"/>
      <c r="AM129" s="52"/>
    </row>
    <row r="130" spans="29:39" ht="13.5">
      <c r="AC130">
        <v>4</v>
      </c>
      <c r="AD130" t="s">
        <v>256</v>
      </c>
      <c r="AE130">
        <v>31.5</v>
      </c>
      <c r="AF130">
        <v>1.99</v>
      </c>
      <c r="AG130">
        <v>3.78</v>
      </c>
      <c r="AH130">
        <v>71</v>
      </c>
      <c r="AI130">
        <v>89</v>
      </c>
      <c r="AJ130" s="121" t="s">
        <v>238</v>
      </c>
      <c r="AL130" s="52"/>
      <c r="AM130" s="52"/>
    </row>
    <row r="131" spans="29:39" ht="13.5">
      <c r="AC131">
        <v>4</v>
      </c>
      <c r="AD131" t="s">
        <v>257</v>
      </c>
      <c r="AE131">
        <v>29.5</v>
      </c>
      <c r="AF131">
        <v>2.135</v>
      </c>
      <c r="AG131">
        <v>3.05</v>
      </c>
      <c r="AH131">
        <v>68</v>
      </c>
      <c r="AI131">
        <v>98</v>
      </c>
      <c r="AJ131" s="121" t="s">
        <v>234</v>
      </c>
      <c r="AL131" s="52"/>
      <c r="AM131" s="52"/>
    </row>
    <row r="132" spans="29:39" ht="13.5">
      <c r="AC132">
        <v>4</v>
      </c>
      <c r="AD132" t="s">
        <v>258</v>
      </c>
      <c r="AE132">
        <v>28.4</v>
      </c>
      <c r="AF132">
        <v>2.67</v>
      </c>
      <c r="AG132">
        <v>2.53</v>
      </c>
      <c r="AH132">
        <v>90</v>
      </c>
      <c r="AI132">
        <v>151</v>
      </c>
      <c r="AJ132" s="121" t="s">
        <v>228</v>
      </c>
      <c r="AL132" s="52"/>
      <c r="AM132" s="52"/>
    </row>
    <row r="133" spans="29:39" ht="13.5">
      <c r="AC133">
        <v>6</v>
      </c>
      <c r="AD133" t="s">
        <v>259</v>
      </c>
      <c r="AE133">
        <v>28.8</v>
      </c>
      <c r="AF133">
        <v>2.595</v>
      </c>
      <c r="AG133">
        <v>2.69</v>
      </c>
      <c r="AH133">
        <v>115</v>
      </c>
      <c r="AI133">
        <v>173</v>
      </c>
      <c r="AJ133" s="121" t="s">
        <v>228</v>
      </c>
      <c r="AL133" s="52"/>
      <c r="AM133" s="52"/>
    </row>
    <row r="134" spans="29:39" ht="13.5">
      <c r="AC134">
        <v>6</v>
      </c>
      <c r="AD134" t="s">
        <v>260</v>
      </c>
      <c r="AE134">
        <v>26.8</v>
      </c>
      <c r="AF134">
        <v>2.7</v>
      </c>
      <c r="AG134">
        <v>2.84</v>
      </c>
      <c r="AH134">
        <v>115</v>
      </c>
      <c r="AI134">
        <v>173</v>
      </c>
      <c r="AJ134" s="121" t="s">
        <v>228</v>
      </c>
      <c r="AL134" s="52"/>
      <c r="AM134" s="52"/>
    </row>
    <row r="135" spans="29:39" ht="13.5">
      <c r="AC135">
        <v>4</v>
      </c>
      <c r="AD135" t="s">
        <v>261</v>
      </c>
      <c r="AE135">
        <v>33.5</v>
      </c>
      <c r="AF135">
        <v>2.556</v>
      </c>
      <c r="AG135">
        <v>2.69</v>
      </c>
      <c r="AH135">
        <v>90</v>
      </c>
      <c r="AI135">
        <v>151</v>
      </c>
      <c r="AJ135" s="121" t="s">
        <v>228</v>
      </c>
      <c r="AL135" s="52"/>
      <c r="AM135" s="52"/>
    </row>
    <row r="136" spans="29:39" ht="13.5">
      <c r="AC136">
        <v>4</v>
      </c>
      <c r="AD136" t="s">
        <v>262</v>
      </c>
      <c r="AE136">
        <v>34.2</v>
      </c>
      <c r="AF136">
        <v>2.2</v>
      </c>
      <c r="AG136">
        <v>3.37</v>
      </c>
      <c r="AH136">
        <v>70</v>
      </c>
      <c r="AI136">
        <v>105</v>
      </c>
      <c r="AJ136" s="121" t="s">
        <v>228</v>
      </c>
      <c r="AL136" s="52"/>
      <c r="AM136" s="52"/>
    </row>
    <row r="137" spans="29:39" ht="13.5">
      <c r="AC137">
        <v>4</v>
      </c>
      <c r="AD137" t="s">
        <v>263</v>
      </c>
      <c r="AE137">
        <v>31.8</v>
      </c>
      <c r="AF137">
        <v>2.02</v>
      </c>
      <c r="AG137">
        <v>3.7</v>
      </c>
      <c r="AH137">
        <v>65</v>
      </c>
      <c r="AI137">
        <v>85</v>
      </c>
      <c r="AJ137" s="121" t="s">
        <v>234</v>
      </c>
      <c r="AL137" s="52"/>
      <c r="AM137" s="52"/>
    </row>
    <row r="138" spans="29:39" ht="13.5">
      <c r="AC138">
        <v>4</v>
      </c>
      <c r="AD138" t="s">
        <v>264</v>
      </c>
      <c r="AE138">
        <v>37.3</v>
      </c>
      <c r="AF138">
        <v>2.13</v>
      </c>
      <c r="AG138">
        <v>3.1</v>
      </c>
      <c r="AH138">
        <v>69</v>
      </c>
      <c r="AI138">
        <v>91</v>
      </c>
      <c r="AJ138" s="121" t="s">
        <v>238</v>
      </c>
      <c r="AL138" s="52"/>
      <c r="AM138" s="52"/>
    </row>
    <row r="139" spans="29:39" ht="13.5">
      <c r="AC139">
        <v>4</v>
      </c>
      <c r="AD139" t="s">
        <v>265</v>
      </c>
      <c r="AE139">
        <v>30.5</v>
      </c>
      <c r="AF139">
        <v>2.19</v>
      </c>
      <c r="AG139">
        <v>3.7</v>
      </c>
      <c r="AH139">
        <v>78</v>
      </c>
      <c r="AI139">
        <v>97</v>
      </c>
      <c r="AJ139" s="121" t="s">
        <v>238</v>
      </c>
      <c r="AL139" s="52"/>
      <c r="AM139" s="52"/>
    </row>
    <row r="140" spans="29:39" ht="13.5">
      <c r="AC140">
        <v>6</v>
      </c>
      <c r="AD140" t="s">
        <v>266</v>
      </c>
      <c r="AE140">
        <v>22</v>
      </c>
      <c r="AF140">
        <v>2.815</v>
      </c>
      <c r="AG140">
        <v>3.7</v>
      </c>
      <c r="AH140">
        <v>97</v>
      </c>
      <c r="AI140">
        <v>146</v>
      </c>
      <c r="AJ140" s="121" t="s">
        <v>234</v>
      </c>
      <c r="AL140" s="52"/>
      <c r="AM140" s="52"/>
    </row>
    <row r="141" spans="29:39" ht="13.5">
      <c r="AC141">
        <v>8</v>
      </c>
      <c r="AD141" t="s">
        <v>248</v>
      </c>
      <c r="AE141">
        <v>17.6</v>
      </c>
      <c r="AF141">
        <v>3.725</v>
      </c>
      <c r="AG141">
        <v>2.26</v>
      </c>
      <c r="AH141">
        <v>129</v>
      </c>
      <c r="AI141">
        <v>302</v>
      </c>
      <c r="AJ141" s="121" t="s">
        <v>228</v>
      </c>
      <c r="AL141" s="52"/>
      <c r="AM141" s="52"/>
    </row>
    <row r="142" spans="29:39" ht="13.5">
      <c r="AC142">
        <v>4</v>
      </c>
      <c r="AD142" t="s">
        <v>268</v>
      </c>
      <c r="AE142">
        <v>31.9</v>
      </c>
      <c r="AF142">
        <v>1.925</v>
      </c>
      <c r="AG142">
        <v>3.78</v>
      </c>
      <c r="AH142">
        <v>71</v>
      </c>
      <c r="AI142">
        <v>89</v>
      </c>
      <c r="AJ142" s="121" t="s">
        <v>238</v>
      </c>
      <c r="AL142" s="52"/>
      <c r="AM142" s="52"/>
    </row>
    <row r="143" spans="37:39" ht="12.75">
      <c r="AK143" s="52"/>
      <c r="AL143" s="52"/>
      <c r="AM143" s="52"/>
    </row>
    <row r="144" spans="29:39" ht="13.5">
      <c r="AC144" s="115"/>
      <c r="AK144" s="52"/>
      <c r="AL144" s="52"/>
      <c r="AM144" s="52"/>
    </row>
    <row r="145" spans="29:39" ht="13.5">
      <c r="AC145" s="115"/>
      <c r="AK145" s="52"/>
      <c r="AL145" s="52"/>
      <c r="AM145" s="52"/>
    </row>
    <row r="146" spans="29:39" ht="13.5">
      <c r="AC146" s="115"/>
      <c r="AK146" s="52"/>
      <c r="AL146" s="52"/>
      <c r="AM146" s="52"/>
    </row>
    <row r="147" spans="29:39" ht="13.5">
      <c r="AC147" s="115"/>
      <c r="AK147" s="52"/>
      <c r="AL147" s="52"/>
      <c r="AM147" s="52"/>
    </row>
    <row r="148" spans="29:39" ht="13.5">
      <c r="AC148" s="115"/>
      <c r="AK148" s="52"/>
      <c r="AL148" s="52"/>
      <c r="AM148" s="52"/>
    </row>
    <row r="149" spans="29:39" ht="13.5">
      <c r="AC149" s="115"/>
      <c r="AK149" s="52"/>
      <c r="AL149" s="52"/>
      <c r="AM149" s="52"/>
    </row>
    <row r="150" spans="29:39" ht="13.5">
      <c r="AC150" s="115"/>
      <c r="AK150" s="52"/>
      <c r="AL150" s="52"/>
      <c r="AM150" s="52"/>
    </row>
    <row r="151" spans="29:39" ht="13.5">
      <c r="AC151" s="115"/>
      <c r="AK151" s="52"/>
      <c r="AL151" s="52"/>
      <c r="AM151" s="52"/>
    </row>
    <row r="152" spans="29:39" ht="13.5">
      <c r="AC152" s="115"/>
      <c r="AK152" s="52"/>
      <c r="AL152" s="52"/>
      <c r="AM152" s="52"/>
    </row>
    <row r="153" spans="29:39" ht="13.5">
      <c r="AC153" s="115"/>
      <c r="AK153" s="52"/>
      <c r="AL153" s="52"/>
      <c r="AM153" s="52"/>
    </row>
    <row r="154" spans="29:39" ht="13.5">
      <c r="AC154" s="115"/>
      <c r="AK154" s="52"/>
      <c r="AL154" s="52"/>
      <c r="AM154" s="52"/>
    </row>
    <row r="155" spans="29:39" ht="13.5">
      <c r="AC155" s="115"/>
      <c r="AK155" s="52"/>
      <c r="AL155" s="52"/>
      <c r="AM155" s="52"/>
    </row>
    <row r="156" spans="29:39" ht="13.5">
      <c r="AC156" s="115"/>
      <c r="AK156" s="52"/>
      <c r="AL156" s="52"/>
      <c r="AM156" s="52"/>
    </row>
    <row r="157" spans="29:39" ht="13.5">
      <c r="AC157" s="115"/>
      <c r="AK157" s="52"/>
      <c r="AL157" s="52"/>
      <c r="AM157" s="52"/>
    </row>
    <row r="158" spans="29:39" ht="13.5">
      <c r="AC158" s="115"/>
      <c r="AK158" s="52"/>
      <c r="AL158" s="52"/>
      <c r="AM158" s="52"/>
    </row>
    <row r="159" spans="29:39" ht="13.5">
      <c r="AC159" s="115"/>
      <c r="AK159" s="52"/>
      <c r="AL159" s="52"/>
      <c r="AM159" s="52"/>
    </row>
    <row r="160" spans="29:39" ht="13.5">
      <c r="AC160" s="115"/>
      <c r="AK160" s="52"/>
      <c r="AL160" s="52"/>
      <c r="AM160" s="52"/>
    </row>
    <row r="161" spans="29:39" ht="13.5">
      <c r="AC161" s="115"/>
      <c r="AK161" s="52"/>
      <c r="AL161" s="52"/>
      <c r="AM161" s="52"/>
    </row>
    <row r="162" spans="29:39" ht="13.5">
      <c r="AC162" s="115"/>
      <c r="AK162" s="52"/>
      <c r="AL162" s="52"/>
      <c r="AM162" s="52"/>
    </row>
    <row r="163" spans="29:39" ht="13.5">
      <c r="AC163" s="115"/>
      <c r="AK163" s="52"/>
      <c r="AL163" s="52"/>
      <c r="AM163" s="52"/>
    </row>
    <row r="164" spans="29:39" ht="13.5">
      <c r="AC164" s="115"/>
      <c r="AK164" s="52"/>
      <c r="AL164" s="52"/>
      <c r="AM164" s="52"/>
    </row>
    <row r="165" spans="29:39" ht="13.5">
      <c r="AC165" s="115"/>
      <c r="AK165" s="52"/>
      <c r="AL165" s="52"/>
      <c r="AM165" s="52"/>
    </row>
    <row r="166" spans="29:39" ht="13.5">
      <c r="AC166" s="115"/>
      <c r="AK166" s="52"/>
      <c r="AL166" s="52"/>
      <c r="AM166" s="52"/>
    </row>
    <row r="167" spans="29:39" ht="13.5">
      <c r="AC167" s="115"/>
      <c r="AK167" s="52"/>
      <c r="AL167" s="52"/>
      <c r="AM167" s="52"/>
    </row>
    <row r="168" spans="29:39" ht="13.5">
      <c r="AC168" s="115"/>
      <c r="AK168" s="52"/>
      <c r="AL168" s="52"/>
      <c r="AM168" s="52"/>
    </row>
    <row r="169" spans="29:39" ht="13.5">
      <c r="AC169" s="115"/>
      <c r="AK169" s="52"/>
      <c r="AL169" s="52"/>
      <c r="AM169" s="52"/>
    </row>
    <row r="170" spans="29:39" ht="13.5">
      <c r="AC170" s="115"/>
      <c r="AK170" s="52"/>
      <c r="AL170" s="52"/>
      <c r="AM170" s="52"/>
    </row>
    <row r="171" spans="29:39" ht="13.5">
      <c r="AC171" s="115"/>
      <c r="AK171" s="52"/>
      <c r="AL171" s="52"/>
      <c r="AM171" s="52"/>
    </row>
    <row r="172" spans="29:39" ht="13.5">
      <c r="AC172" s="115"/>
      <c r="AK172" s="52"/>
      <c r="AL172" s="52"/>
      <c r="AM172" s="52"/>
    </row>
    <row r="173" spans="29:39" ht="13.5">
      <c r="AC173" s="115"/>
      <c r="AK173" s="52"/>
      <c r="AL173" s="52"/>
      <c r="AM173" s="52"/>
    </row>
    <row r="174" spans="29:39" ht="13.5">
      <c r="AC174" s="115"/>
      <c r="AK174" s="52"/>
      <c r="AL174" s="52"/>
      <c r="AM174" s="52"/>
    </row>
    <row r="175" spans="29:39" ht="13.5">
      <c r="AC175" s="115"/>
      <c r="AK175" s="52"/>
      <c r="AL175" s="52"/>
      <c r="AM175" s="52"/>
    </row>
    <row r="176" spans="29:39" ht="13.5">
      <c r="AC176" s="115"/>
      <c r="AK176" s="52"/>
      <c r="AL176" s="52"/>
      <c r="AM176" s="52"/>
    </row>
    <row r="177" spans="29:39" ht="13.5">
      <c r="AC177" s="115"/>
      <c r="AK177" s="52"/>
      <c r="AL177" s="52"/>
      <c r="AM177" s="52"/>
    </row>
    <row r="178" spans="29:39" ht="13.5">
      <c r="AC178" s="115"/>
      <c r="AK178" s="52"/>
      <c r="AL178" s="52"/>
      <c r="AM178" s="52"/>
    </row>
    <row r="179" spans="29:39" ht="13.5">
      <c r="AC179" s="115"/>
      <c r="AK179" s="52"/>
      <c r="AL179" s="52"/>
      <c r="AM179" s="52"/>
    </row>
    <row r="180" spans="29:39" ht="13.5">
      <c r="AC180" s="115"/>
      <c r="AK180" s="52"/>
      <c r="AL180" s="52"/>
      <c r="AM180" s="52"/>
    </row>
    <row r="181" spans="29:39" ht="13.5">
      <c r="AC181" s="115"/>
      <c r="AK181" s="52"/>
      <c r="AL181" s="52"/>
      <c r="AM181" s="52"/>
    </row>
    <row r="182" spans="29:39" ht="13.5">
      <c r="AC182" s="115"/>
      <c r="AK182" s="52"/>
      <c r="AL182" s="52"/>
      <c r="AM182" s="52"/>
    </row>
    <row r="183" spans="29:39" ht="13.5">
      <c r="AC183" s="115"/>
      <c r="AK183" s="52"/>
      <c r="AL183" s="52"/>
      <c r="AM183" s="52"/>
    </row>
    <row r="184" spans="29:39" ht="13.5">
      <c r="AC184" s="115"/>
      <c r="AK184" s="52"/>
      <c r="AL184" s="52"/>
      <c r="AM184" s="52"/>
    </row>
    <row r="185" spans="29:39" ht="13.5">
      <c r="AC185" s="115"/>
      <c r="AK185" s="52"/>
      <c r="AL185" s="52"/>
      <c r="AM185" s="52"/>
    </row>
    <row r="186" spans="29:39" ht="13.5">
      <c r="AC186" s="115"/>
      <c r="AK186" s="52"/>
      <c r="AL186" s="52"/>
      <c r="AM186" s="52"/>
    </row>
    <row r="187" spans="29:39" ht="13.5">
      <c r="AC187" s="115"/>
      <c r="AK187" s="52"/>
      <c r="AL187" s="52"/>
      <c r="AM187" s="52"/>
    </row>
    <row r="188" spans="29:39" ht="13.5">
      <c r="AC188" s="115"/>
      <c r="AK188" s="52"/>
      <c r="AL188" s="52"/>
      <c r="AM188" s="52"/>
    </row>
    <row r="189" spans="29:39" ht="13.5">
      <c r="AC189" s="115"/>
      <c r="AK189" s="52"/>
      <c r="AL189" s="52"/>
      <c r="AM189" s="52"/>
    </row>
    <row r="190" spans="29:39" ht="13.5">
      <c r="AC190" s="115"/>
      <c r="AK190" s="52"/>
      <c r="AL190" s="52"/>
      <c r="AM190" s="52"/>
    </row>
    <row r="191" spans="29:39" ht="13.5">
      <c r="AC191" s="115"/>
      <c r="AK191" s="52"/>
      <c r="AL191" s="52"/>
      <c r="AM191" s="52"/>
    </row>
    <row r="192" spans="29:39" ht="13.5">
      <c r="AC192" s="115"/>
      <c r="AK192" s="52"/>
      <c r="AL192" s="52"/>
      <c r="AM192" s="52"/>
    </row>
    <row r="193" spans="29:39" ht="13.5">
      <c r="AC193" s="115"/>
      <c r="AK193" s="52"/>
      <c r="AL193" s="52"/>
      <c r="AM193" s="52"/>
    </row>
    <row r="194" spans="29:39" ht="13.5">
      <c r="AC194" s="115"/>
      <c r="AK194" s="52"/>
      <c r="AL194" s="52"/>
      <c r="AM194" s="52"/>
    </row>
    <row r="195" spans="29:39" ht="13.5">
      <c r="AC195" s="115"/>
      <c r="AK195" s="52"/>
      <c r="AL195" s="52"/>
      <c r="AM195" s="52"/>
    </row>
    <row r="196" spans="29:39" ht="13.5">
      <c r="AC196" s="115"/>
      <c r="AK196" s="52"/>
      <c r="AL196" s="52"/>
      <c r="AM196" s="52"/>
    </row>
    <row r="197" spans="29:39" ht="13.5">
      <c r="AC197" s="115"/>
      <c r="AK197" s="52"/>
      <c r="AL197" s="52"/>
      <c r="AM197" s="52"/>
    </row>
    <row r="198" spans="29:39" ht="13.5">
      <c r="AC198" s="115"/>
      <c r="AK198" s="52"/>
      <c r="AL198" s="52"/>
      <c r="AM198" s="52"/>
    </row>
    <row r="199" spans="29:39" ht="13.5">
      <c r="AC199" s="115"/>
      <c r="AK199" s="52"/>
      <c r="AL199" s="52"/>
      <c r="AM199" s="52"/>
    </row>
    <row r="200" spans="29:39" ht="13.5">
      <c r="AC200" s="115"/>
      <c r="AK200" s="52"/>
      <c r="AL200" s="52"/>
      <c r="AM200" s="52"/>
    </row>
    <row r="201" spans="29:39" ht="13.5">
      <c r="AC201" s="115"/>
      <c r="AK201" s="52"/>
      <c r="AL201" s="52"/>
      <c r="AM201" s="52"/>
    </row>
    <row r="202" spans="29:39" ht="13.5">
      <c r="AC202" s="115"/>
      <c r="AK202" s="52"/>
      <c r="AL202" s="52"/>
      <c r="AM202" s="52"/>
    </row>
    <row r="203" spans="29:39" ht="13.5">
      <c r="AC203" s="115"/>
      <c r="AK203" s="52"/>
      <c r="AL203" s="52"/>
      <c r="AM203" s="52"/>
    </row>
    <row r="204" spans="29:39" ht="13.5">
      <c r="AC204" s="115"/>
      <c r="AK204" s="52"/>
      <c r="AL204" s="52"/>
      <c r="AM204" s="52"/>
    </row>
    <row r="205" spans="29:39" ht="13.5">
      <c r="AC205" s="115"/>
      <c r="AK205" s="52"/>
      <c r="AL205" s="52"/>
      <c r="AM205" s="52"/>
    </row>
    <row r="206" spans="29:39" ht="13.5">
      <c r="AC206" s="115"/>
      <c r="AK206" s="52"/>
      <c r="AL206" s="52"/>
      <c r="AM206" s="52"/>
    </row>
    <row r="207" spans="29:39" ht="13.5">
      <c r="AC207" s="115"/>
      <c r="AK207" s="52"/>
      <c r="AL207" s="52"/>
      <c r="AM207" s="52"/>
    </row>
    <row r="208" spans="29:39" ht="13.5">
      <c r="AC208" s="115"/>
      <c r="AK208" s="52"/>
      <c r="AL208" s="52"/>
      <c r="AM208" s="52"/>
    </row>
    <row r="209" spans="29:39" ht="13.5">
      <c r="AC209" s="115"/>
      <c r="AK209" s="52"/>
      <c r="AL209" s="52"/>
      <c r="AM209" s="52"/>
    </row>
    <row r="210" spans="29:39" ht="13.5">
      <c r="AC210" s="115"/>
      <c r="AK210" s="52"/>
      <c r="AL210" s="52"/>
      <c r="AM210" s="52"/>
    </row>
    <row r="211" spans="29:39" ht="13.5">
      <c r="AC211" s="115"/>
      <c r="AK211" s="52"/>
      <c r="AL211" s="52"/>
      <c r="AM211" s="52"/>
    </row>
    <row r="212" spans="29:39" ht="13.5">
      <c r="AC212" s="115"/>
      <c r="AK212" s="52"/>
      <c r="AL212" s="52"/>
      <c r="AM212" s="52"/>
    </row>
    <row r="213" spans="29:39" ht="13.5">
      <c r="AC213" s="115"/>
      <c r="AK213" s="52"/>
      <c r="AL213" s="52"/>
      <c r="AM213" s="52"/>
    </row>
    <row r="214" spans="29:39" ht="13.5">
      <c r="AC214" s="115"/>
      <c r="AK214" s="52"/>
      <c r="AL214" s="52"/>
      <c r="AM214" s="52"/>
    </row>
    <row r="215" spans="29:39" ht="13.5">
      <c r="AC215" s="115"/>
      <c r="AK215" s="52"/>
      <c r="AL215" s="52"/>
      <c r="AM215" s="52"/>
    </row>
    <row r="216" spans="29:39" ht="13.5">
      <c r="AC216" s="115"/>
      <c r="AK216" s="52"/>
      <c r="AL216" s="52"/>
      <c r="AM216" s="52"/>
    </row>
    <row r="217" spans="29:39" ht="13.5">
      <c r="AC217" s="115"/>
      <c r="AK217" s="52"/>
      <c r="AL217" s="52"/>
      <c r="AM217" s="52"/>
    </row>
    <row r="218" spans="29:39" ht="13.5">
      <c r="AC218" s="115"/>
      <c r="AK218" s="52"/>
      <c r="AL218" s="52"/>
      <c r="AM218" s="52"/>
    </row>
    <row r="219" spans="29:39" ht="13.5">
      <c r="AC219" s="115"/>
      <c r="AK219" s="52"/>
      <c r="AL219" s="52"/>
      <c r="AM219" s="52"/>
    </row>
    <row r="220" spans="29:39" ht="13.5">
      <c r="AC220" s="115"/>
      <c r="AK220" s="52"/>
      <c r="AL220" s="52"/>
      <c r="AM220" s="52"/>
    </row>
    <row r="221" spans="29:39" ht="13.5">
      <c r="AC221" s="115"/>
      <c r="AK221" s="52"/>
      <c r="AL221" s="52"/>
      <c r="AM221" s="52"/>
    </row>
    <row r="222" spans="29:39" ht="12.75"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</row>
    <row r="223" spans="29:37" ht="12.75">
      <c r="AC223" s="52"/>
      <c r="AD223" s="52"/>
      <c r="AE223" s="52"/>
      <c r="AF223" s="52"/>
      <c r="AG223" s="52"/>
      <c r="AH223" s="52"/>
      <c r="AI223" s="52"/>
      <c r="AJ223" s="52"/>
      <c r="AK223" s="52"/>
    </row>
    <row r="224" spans="29:37" ht="12.75">
      <c r="AC224" s="52"/>
      <c r="AD224" s="52"/>
      <c r="AE224" s="52"/>
      <c r="AF224" s="52"/>
      <c r="AG224" s="52"/>
      <c r="AH224" s="52"/>
      <c r="AI224" s="52"/>
      <c r="AJ224" s="52"/>
      <c r="AK224" s="52"/>
    </row>
    <row r="225" spans="29:37" ht="12.75">
      <c r="AC225" s="52"/>
      <c r="AD225" s="52"/>
      <c r="AE225" s="52"/>
      <c r="AF225" s="52"/>
      <c r="AG225" s="52"/>
      <c r="AH225" s="52"/>
      <c r="AI225" s="52"/>
      <c r="AJ225" s="52"/>
      <c r="AK225" s="52"/>
    </row>
    <row r="226" spans="29:37" ht="12.75">
      <c r="AC226" s="52"/>
      <c r="AD226" s="52"/>
      <c r="AE226" s="52"/>
      <c r="AF226" s="52"/>
      <c r="AG226" s="52"/>
      <c r="AH226" s="52"/>
      <c r="AI226" s="52"/>
      <c r="AJ226" s="52"/>
      <c r="AK226" s="52"/>
    </row>
    <row r="227" spans="29:37" ht="12.75">
      <c r="AC227" s="52"/>
      <c r="AD227" s="52"/>
      <c r="AE227" s="52"/>
      <c r="AF227" s="52"/>
      <c r="AG227" s="52"/>
      <c r="AH227" s="52"/>
      <c r="AI227" s="52"/>
      <c r="AJ227" s="52"/>
      <c r="AK227" s="52"/>
    </row>
    <row r="228" spans="29:37" ht="12.75">
      <c r="AC228" s="52"/>
      <c r="AD228" s="52"/>
      <c r="AE228" s="52"/>
      <c r="AF228" s="52"/>
      <c r="AG228" s="52"/>
      <c r="AH228" s="52"/>
      <c r="AI228" s="52"/>
      <c r="AJ228" s="52"/>
      <c r="AK228" s="52"/>
    </row>
    <row r="229" spans="29:37" ht="12.75">
      <c r="AC229" s="52"/>
      <c r="AD229" s="52"/>
      <c r="AE229" s="52"/>
      <c r="AF229" s="52"/>
      <c r="AG229" s="52"/>
      <c r="AH229" s="52"/>
      <c r="AI229" s="52"/>
      <c r="AJ229" s="52"/>
      <c r="AK229" s="52"/>
    </row>
    <row r="230" spans="29:37" ht="12.75">
      <c r="AC230" s="52"/>
      <c r="AD230" s="52"/>
      <c r="AE230" s="52"/>
      <c r="AF230" s="52"/>
      <c r="AG230" s="52"/>
      <c r="AH230" s="52"/>
      <c r="AI230" s="52"/>
      <c r="AJ230" s="52"/>
      <c r="AK230" s="52"/>
    </row>
    <row r="231" spans="29:37" ht="12.75">
      <c r="AC231" s="52"/>
      <c r="AD231" s="52"/>
      <c r="AE231" s="52"/>
      <c r="AF231" s="52"/>
      <c r="AG231" s="52"/>
      <c r="AH231" s="52"/>
      <c r="AI231" s="52"/>
      <c r="AJ231" s="52"/>
      <c r="AK231" s="52"/>
    </row>
    <row r="232" spans="29:37" ht="12.75">
      <c r="AC232" s="52"/>
      <c r="AD232" s="52"/>
      <c r="AE232" s="52"/>
      <c r="AF232" s="52"/>
      <c r="AG232" s="52"/>
      <c r="AH232" s="52"/>
      <c r="AI232" s="52"/>
      <c r="AJ232" s="52"/>
      <c r="AK232" s="52"/>
    </row>
    <row r="233" spans="29:37" ht="12.75">
      <c r="AC233" s="52"/>
      <c r="AD233" s="52"/>
      <c r="AE233" s="52"/>
      <c r="AF233" s="52"/>
      <c r="AG233" s="52"/>
      <c r="AH233" s="52"/>
      <c r="AI233" s="52"/>
      <c r="AJ233" s="52"/>
      <c r="AK233" s="52"/>
    </row>
    <row r="234" spans="29:37" ht="12.75">
      <c r="AC234" s="52"/>
      <c r="AD234" s="52"/>
      <c r="AE234" s="52"/>
      <c r="AF234" s="52"/>
      <c r="AG234" s="52"/>
      <c r="AH234" s="52"/>
      <c r="AI234" s="52"/>
      <c r="AJ234" s="52"/>
      <c r="AK234" s="52"/>
    </row>
    <row r="235" spans="29:37" ht="12.75">
      <c r="AC235" s="52"/>
      <c r="AD235" s="52"/>
      <c r="AE235" s="52"/>
      <c r="AF235" s="52"/>
      <c r="AG235" s="52"/>
      <c r="AH235" s="52"/>
      <c r="AI235" s="52"/>
      <c r="AJ235" s="52"/>
      <c r="AK235" s="52"/>
    </row>
    <row r="236" spans="29:37" ht="12.75">
      <c r="AC236" s="52"/>
      <c r="AD236" s="52"/>
      <c r="AE236" s="52"/>
      <c r="AF236" s="52"/>
      <c r="AG236" s="52"/>
      <c r="AH236" s="52"/>
      <c r="AI236" s="52"/>
      <c r="AJ236" s="52"/>
      <c r="AK236" s="52"/>
    </row>
    <row r="237" spans="29:37" ht="12.75">
      <c r="AC237" s="52"/>
      <c r="AD237" s="52"/>
      <c r="AE237" s="52"/>
      <c r="AF237" s="52"/>
      <c r="AG237" s="52"/>
      <c r="AH237" s="52"/>
      <c r="AI237" s="52"/>
      <c r="AJ237" s="52"/>
      <c r="AK237" s="52"/>
    </row>
    <row r="238" spans="29:37" ht="12.75">
      <c r="AC238" s="52"/>
      <c r="AD238" s="52"/>
      <c r="AE238" s="52"/>
      <c r="AF238" s="52"/>
      <c r="AG238" s="52"/>
      <c r="AH238" s="52"/>
      <c r="AI238" s="52"/>
      <c r="AJ238" s="52"/>
      <c r="AK238" s="52"/>
    </row>
    <row r="239" spans="29:37" ht="12.75">
      <c r="AC239" s="52"/>
      <c r="AD239" s="52"/>
      <c r="AE239" s="52"/>
      <c r="AF239" s="52"/>
      <c r="AG239" s="52"/>
      <c r="AH239" s="52"/>
      <c r="AI239" s="52"/>
      <c r="AJ239" s="52"/>
      <c r="AK239" s="52"/>
    </row>
    <row r="240" spans="29:37" ht="12.75">
      <c r="AC240" s="52"/>
      <c r="AD240" s="52"/>
      <c r="AE240" s="52"/>
      <c r="AF240" s="52"/>
      <c r="AG240" s="52"/>
      <c r="AH240" s="52"/>
      <c r="AI240" s="52"/>
      <c r="AJ240" s="52"/>
      <c r="AK240" s="52"/>
    </row>
    <row r="241" spans="29:37" ht="12.75">
      <c r="AC241" s="52"/>
      <c r="AD241" s="52"/>
      <c r="AE241" s="52"/>
      <c r="AF241" s="52"/>
      <c r="AG241" s="52"/>
      <c r="AH241" s="52"/>
      <c r="AI241" s="52"/>
      <c r="AJ241" s="52"/>
      <c r="AK241" s="52"/>
    </row>
    <row r="242" spans="29:37" ht="12.75">
      <c r="AC242" s="52"/>
      <c r="AD242" s="52"/>
      <c r="AE242" s="52"/>
      <c r="AF242" s="52"/>
      <c r="AG242" s="52"/>
      <c r="AH242" s="52"/>
      <c r="AI242" s="52"/>
      <c r="AJ242" s="52"/>
      <c r="AK242" s="52"/>
    </row>
    <row r="243" spans="29:37" ht="12.75">
      <c r="AC243" s="52"/>
      <c r="AD243" s="52"/>
      <c r="AE243" s="52"/>
      <c r="AF243" s="52"/>
      <c r="AG243" s="52"/>
      <c r="AH243" s="52"/>
      <c r="AI243" s="52"/>
      <c r="AJ243" s="52"/>
      <c r="AK243" s="52"/>
    </row>
    <row r="244" spans="29:37" ht="12.75">
      <c r="AC244" s="52"/>
      <c r="AD244" s="52"/>
      <c r="AE244" s="52"/>
      <c r="AF244" s="52"/>
      <c r="AG244" s="52"/>
      <c r="AH244" s="52"/>
      <c r="AI244" s="52"/>
      <c r="AJ244" s="52"/>
      <c r="AK244" s="52"/>
    </row>
    <row r="245" spans="29:37" ht="12.75"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29:37" ht="12.75">
      <c r="AC246" s="52"/>
      <c r="AD246" s="52"/>
      <c r="AE246" s="52"/>
      <c r="AF246" s="52"/>
      <c r="AG246" s="52"/>
      <c r="AH246" s="52"/>
      <c r="AI246" s="52"/>
      <c r="AJ246" s="52"/>
      <c r="AK246" s="52"/>
    </row>
    <row r="247" spans="29:37" ht="12.75"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29:37" ht="12.75"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29:37" ht="12.75">
      <c r="AC249" s="52"/>
      <c r="AD249" s="52"/>
      <c r="AE249" s="52"/>
      <c r="AF249" s="52"/>
      <c r="AG249" s="52"/>
      <c r="AH249" s="52"/>
      <c r="AI249" s="52"/>
      <c r="AJ249" s="52"/>
      <c r="AK249" s="52"/>
    </row>
    <row r="250" spans="29:37" ht="12.75">
      <c r="AC250" s="52"/>
      <c r="AD250" s="52"/>
      <c r="AE250" s="52"/>
      <c r="AF250" s="52"/>
      <c r="AG250" s="52"/>
      <c r="AH250" s="52"/>
      <c r="AI250" s="52"/>
      <c r="AJ250" s="52"/>
      <c r="AK250" s="52"/>
    </row>
    <row r="251" spans="29:37" ht="12.75">
      <c r="AC251" s="52"/>
      <c r="AD251" s="52"/>
      <c r="AE251" s="52"/>
      <c r="AF251" s="52"/>
      <c r="AG251" s="52"/>
      <c r="AH251" s="52"/>
      <c r="AI251" s="52"/>
      <c r="AJ251" s="52"/>
      <c r="AK251" s="52"/>
    </row>
    <row r="252" spans="29:37" ht="12.75">
      <c r="AC252" s="52"/>
      <c r="AD252" s="52"/>
      <c r="AE252" s="52"/>
      <c r="AF252" s="52"/>
      <c r="AG252" s="52"/>
      <c r="AH252" s="52"/>
      <c r="AI252" s="52"/>
      <c r="AJ252" s="52"/>
      <c r="AK252" s="52"/>
    </row>
    <row r="253" spans="29:37" ht="12.75">
      <c r="AC253" s="52"/>
      <c r="AD253" s="52"/>
      <c r="AE253" s="52"/>
      <c r="AF253" s="52"/>
      <c r="AG253" s="52"/>
      <c r="AH253" s="52"/>
      <c r="AI253" s="52"/>
      <c r="AJ253" s="52"/>
      <c r="AK253" s="52"/>
    </row>
    <row r="254" spans="29:37" ht="12.75">
      <c r="AC254" s="52"/>
      <c r="AD254" s="52"/>
      <c r="AE254" s="52"/>
      <c r="AF254" s="52"/>
      <c r="AG254" s="52"/>
      <c r="AH254" s="52"/>
      <c r="AI254" s="52"/>
      <c r="AJ254" s="52"/>
      <c r="AK254" s="52"/>
    </row>
    <row r="255" spans="29:37" ht="12.75">
      <c r="AC255" s="52"/>
      <c r="AD255" s="52"/>
      <c r="AE255" s="52"/>
      <c r="AF255" s="52"/>
      <c r="AG255" s="52"/>
      <c r="AH255" s="52"/>
      <c r="AI255" s="52"/>
      <c r="AJ255" s="52"/>
      <c r="AK255" s="52"/>
    </row>
    <row r="256" spans="29:37" ht="12.75">
      <c r="AC256" s="52"/>
      <c r="AD256" s="52"/>
      <c r="AE256" s="52"/>
      <c r="AF256" s="52"/>
      <c r="AG256" s="52"/>
      <c r="AH256" s="52"/>
      <c r="AI256" s="52"/>
      <c r="AJ256" s="52"/>
      <c r="AK256" s="52"/>
    </row>
    <row r="257" spans="29:37" ht="12.75">
      <c r="AC257" s="52"/>
      <c r="AD257" s="52"/>
      <c r="AE257" s="52"/>
      <c r="AF257" s="52"/>
      <c r="AG257" s="52"/>
      <c r="AH257" s="52"/>
      <c r="AI257" s="52"/>
      <c r="AJ257" s="52"/>
      <c r="AK257" s="52"/>
    </row>
    <row r="258" spans="29:37" ht="12.75">
      <c r="AC258" s="52"/>
      <c r="AD258" s="52"/>
      <c r="AE258" s="52"/>
      <c r="AF258" s="52"/>
      <c r="AG258" s="52"/>
      <c r="AH258" s="52"/>
      <c r="AI258" s="52"/>
      <c r="AJ258" s="52"/>
      <c r="AK258" s="52"/>
    </row>
    <row r="259" spans="29:37" ht="12.75">
      <c r="AC259" s="52"/>
      <c r="AD259" s="52"/>
      <c r="AE259" s="52"/>
      <c r="AF259" s="52"/>
      <c r="AG259" s="52"/>
      <c r="AH259" s="52"/>
      <c r="AI259" s="52"/>
      <c r="AJ259" s="52"/>
      <c r="AK259" s="52"/>
    </row>
    <row r="260" spans="29:37" ht="12.75">
      <c r="AC260" s="52"/>
      <c r="AD260" s="52"/>
      <c r="AE260" s="52"/>
      <c r="AF260" s="52"/>
      <c r="AG260" s="52"/>
      <c r="AH260" s="52"/>
      <c r="AI260" s="52"/>
      <c r="AJ260" s="52"/>
      <c r="AK260" s="52"/>
    </row>
    <row r="261" spans="29:37" ht="12.75">
      <c r="AC261" s="52"/>
      <c r="AD261" s="52"/>
      <c r="AE261" s="52"/>
      <c r="AF261" s="52"/>
      <c r="AG261" s="52"/>
      <c r="AH261" s="52"/>
      <c r="AI261" s="52"/>
      <c r="AJ261" s="52"/>
      <c r="AK261" s="52"/>
    </row>
    <row r="262" spans="29:37" ht="12.75">
      <c r="AC262" s="52"/>
      <c r="AD262" s="52"/>
      <c r="AE262" s="52"/>
      <c r="AF262" s="52"/>
      <c r="AG262" s="52"/>
      <c r="AH262" s="52"/>
      <c r="AI262" s="52"/>
      <c r="AJ262" s="52"/>
      <c r="AK262" s="52"/>
    </row>
    <row r="263" spans="29:37" ht="12.75">
      <c r="AC263" s="52"/>
      <c r="AD263" s="52"/>
      <c r="AE263" s="52"/>
      <c r="AF263" s="52"/>
      <c r="AG263" s="52"/>
      <c r="AH263" s="52"/>
      <c r="AI263" s="52"/>
      <c r="AJ263" s="52"/>
      <c r="AK263" s="52"/>
    </row>
    <row r="264" spans="29:37" ht="12.75">
      <c r="AC264" s="52"/>
      <c r="AD264" s="52"/>
      <c r="AE264" s="52"/>
      <c r="AF264" s="52"/>
      <c r="AG264" s="52"/>
      <c r="AH264" s="52"/>
      <c r="AI264" s="52"/>
      <c r="AJ264" s="52"/>
      <c r="AK264" s="52"/>
    </row>
    <row r="265" spans="29:37" ht="12.75">
      <c r="AC265" s="52"/>
      <c r="AD265" s="52"/>
      <c r="AE265" s="52"/>
      <c r="AF265" s="52"/>
      <c r="AG265" s="52"/>
      <c r="AH265" s="52"/>
      <c r="AI265" s="52"/>
      <c r="AJ265" s="52"/>
      <c r="AK265" s="52"/>
    </row>
    <row r="266" spans="29:37" ht="12.75">
      <c r="AC266" s="52"/>
      <c r="AD266" s="52"/>
      <c r="AE266" s="52"/>
      <c r="AF266" s="52"/>
      <c r="AG266" s="52"/>
      <c r="AH266" s="52"/>
      <c r="AI266" s="52"/>
      <c r="AJ266" s="52"/>
      <c r="AK266" s="52"/>
    </row>
    <row r="267" spans="29:37" ht="12.75">
      <c r="AC267" s="52"/>
      <c r="AD267" s="52"/>
      <c r="AE267" s="52"/>
      <c r="AF267" s="52"/>
      <c r="AG267" s="52"/>
      <c r="AH267" s="52"/>
      <c r="AI267" s="52"/>
      <c r="AJ267" s="52"/>
      <c r="AK267" s="52"/>
    </row>
    <row r="268" spans="29:37" ht="12.75">
      <c r="AC268" s="52"/>
      <c r="AD268" s="52"/>
      <c r="AE268" s="52"/>
      <c r="AF268" s="52"/>
      <c r="AG268" s="52"/>
      <c r="AH268" s="52"/>
      <c r="AI268" s="52"/>
      <c r="AJ268" s="52"/>
      <c r="AK268" s="52"/>
    </row>
    <row r="269" spans="29:37" ht="12.75">
      <c r="AC269" s="52"/>
      <c r="AD269" s="52"/>
      <c r="AE269" s="52"/>
      <c r="AF269" s="52"/>
      <c r="AG269" s="52"/>
      <c r="AH269" s="52"/>
      <c r="AI269" s="52"/>
      <c r="AJ269" s="52"/>
      <c r="AK269" s="52"/>
    </row>
    <row r="270" spans="29:37" ht="12.75">
      <c r="AC270" s="52"/>
      <c r="AD270" s="52"/>
      <c r="AE270" s="52"/>
      <c r="AF270" s="52"/>
      <c r="AG270" s="52"/>
      <c r="AH270" s="52"/>
      <c r="AI270" s="52"/>
      <c r="AJ270" s="52"/>
      <c r="AK270" s="52"/>
    </row>
    <row r="271" spans="29:37" ht="12.75">
      <c r="AC271" s="52"/>
      <c r="AD271" s="52"/>
      <c r="AE271" s="52"/>
      <c r="AF271" s="52"/>
      <c r="AG271" s="52"/>
      <c r="AH271" s="52"/>
      <c r="AI271" s="52"/>
      <c r="AJ271" s="52"/>
      <c r="AK271" s="52"/>
    </row>
    <row r="272" spans="29:37" ht="12.75">
      <c r="AC272" s="52"/>
      <c r="AD272" s="52"/>
      <c r="AE272" s="52"/>
      <c r="AF272" s="52"/>
      <c r="AG272" s="52"/>
      <c r="AH272" s="52"/>
      <c r="AI272" s="52"/>
      <c r="AJ272" s="52"/>
      <c r="AK272" s="52"/>
    </row>
    <row r="273" spans="29:37" ht="12.75">
      <c r="AC273" s="52"/>
      <c r="AD273" s="52"/>
      <c r="AE273" s="52"/>
      <c r="AF273" s="52"/>
      <c r="AG273" s="52"/>
      <c r="AH273" s="52"/>
      <c r="AI273" s="52"/>
      <c r="AJ273" s="52"/>
      <c r="AK273" s="52"/>
    </row>
    <row r="274" spans="29:37" ht="12.75">
      <c r="AC274" s="52"/>
      <c r="AD274" s="52"/>
      <c r="AE274" s="52"/>
      <c r="AF274" s="52"/>
      <c r="AG274" s="52"/>
      <c r="AH274" s="52"/>
      <c r="AI274" s="52"/>
      <c r="AJ274" s="52"/>
      <c r="AK274" s="52"/>
    </row>
    <row r="275" spans="29:37" ht="12.75">
      <c r="AC275" s="52"/>
      <c r="AD275" s="52"/>
      <c r="AE275" s="52"/>
      <c r="AF275" s="52"/>
      <c r="AG275" s="52"/>
      <c r="AH275" s="52"/>
      <c r="AI275" s="52"/>
      <c r="AJ275" s="52"/>
      <c r="AK275" s="52"/>
    </row>
    <row r="276" spans="29:37" ht="12.75">
      <c r="AC276" s="52"/>
      <c r="AD276" s="52"/>
      <c r="AE276" s="52"/>
      <c r="AF276" s="52"/>
      <c r="AG276" s="52"/>
      <c r="AH276" s="52"/>
      <c r="AI276" s="52"/>
      <c r="AJ276" s="52"/>
      <c r="AK276" s="52"/>
    </row>
    <row r="277" spans="29:37" ht="12.75">
      <c r="AC277" s="52"/>
      <c r="AD277" s="52"/>
      <c r="AE277" s="52"/>
      <c r="AF277" s="52"/>
      <c r="AG277" s="52"/>
      <c r="AH277" s="52"/>
      <c r="AI277" s="52"/>
      <c r="AJ277" s="52"/>
      <c r="AK277" s="52"/>
    </row>
    <row r="278" spans="29:37" ht="12.75"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9:37" ht="12.75"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29:37" ht="12.75">
      <c r="AC280" s="52"/>
      <c r="AD280" s="52"/>
      <c r="AE280" s="52"/>
      <c r="AF280" s="52"/>
      <c r="AG280" s="52"/>
      <c r="AH280" s="52"/>
      <c r="AI280" s="52"/>
      <c r="AJ280" s="52"/>
      <c r="AK280" s="52"/>
    </row>
    <row r="281" spans="29:37" ht="12.75">
      <c r="AC281" s="52"/>
      <c r="AD281" s="52"/>
      <c r="AE281" s="52"/>
      <c r="AF281" s="52"/>
      <c r="AG281" s="52"/>
      <c r="AH281" s="52"/>
      <c r="AI281" s="52"/>
      <c r="AJ281" s="52"/>
      <c r="AK281" s="52"/>
    </row>
    <row r="282" spans="29:37" ht="12.75">
      <c r="AC282" s="52"/>
      <c r="AD282" s="52"/>
      <c r="AE282" s="52"/>
      <c r="AF282" s="52"/>
      <c r="AG282" s="52"/>
      <c r="AH282" s="52"/>
      <c r="AI282" s="52"/>
      <c r="AJ282" s="52"/>
      <c r="AK282" s="52"/>
    </row>
    <row r="283" spans="29:37" ht="12.75">
      <c r="AC283" s="52"/>
      <c r="AD283" s="52"/>
      <c r="AE283" s="52"/>
      <c r="AF283" s="52"/>
      <c r="AG283" s="52"/>
      <c r="AH283" s="52"/>
      <c r="AI283" s="52"/>
      <c r="AJ283" s="52"/>
      <c r="AK283" s="52"/>
    </row>
    <row r="284" spans="29:37" ht="12.75">
      <c r="AC284" s="52"/>
      <c r="AD284" s="52"/>
      <c r="AE284" s="52"/>
      <c r="AF284" s="52"/>
      <c r="AG284" s="52"/>
      <c r="AH284" s="52"/>
      <c r="AI284" s="52"/>
      <c r="AJ284" s="52"/>
      <c r="AK284" s="52"/>
    </row>
    <row r="285" spans="29:37" ht="12.75">
      <c r="AC285" s="52"/>
      <c r="AD285" s="52"/>
      <c r="AE285" s="52"/>
      <c r="AF285" s="52"/>
      <c r="AG285" s="52"/>
      <c r="AH285" s="52"/>
      <c r="AI285" s="52"/>
      <c r="AJ285" s="52"/>
      <c r="AK285" s="52"/>
    </row>
    <row r="286" spans="29:37" ht="12.75">
      <c r="AC286" s="52"/>
      <c r="AD286" s="52"/>
      <c r="AE286" s="52"/>
      <c r="AF286" s="52"/>
      <c r="AG286" s="52"/>
      <c r="AH286" s="52"/>
      <c r="AI286" s="52"/>
      <c r="AJ286" s="52"/>
      <c r="AK286" s="52"/>
    </row>
    <row r="287" spans="29:37" ht="12.75">
      <c r="AC287" s="52"/>
      <c r="AD287" s="52"/>
      <c r="AE287" s="52"/>
      <c r="AF287" s="52"/>
      <c r="AG287" s="52"/>
      <c r="AH287" s="52"/>
      <c r="AI287" s="52"/>
      <c r="AJ287" s="52"/>
      <c r="AK287" s="52"/>
    </row>
    <row r="288" spans="29:37" ht="12.75">
      <c r="AC288" s="52"/>
      <c r="AD288" s="52"/>
      <c r="AE288" s="52"/>
      <c r="AF288" s="52"/>
      <c r="AG288" s="52"/>
      <c r="AH288" s="52"/>
      <c r="AI288" s="52"/>
      <c r="AJ288" s="52"/>
      <c r="AK288" s="52"/>
    </row>
    <row r="289" spans="29:37" ht="12.75">
      <c r="AC289" s="52"/>
      <c r="AD289" s="52"/>
      <c r="AE289" s="52"/>
      <c r="AF289" s="52"/>
      <c r="AG289" s="52"/>
      <c r="AH289" s="52"/>
      <c r="AI289" s="52"/>
      <c r="AJ289" s="52"/>
      <c r="AK289" s="52"/>
    </row>
    <row r="290" spans="29:37" ht="12.75">
      <c r="AC290" s="52"/>
      <c r="AD290" s="52"/>
      <c r="AE290" s="52"/>
      <c r="AF290" s="52"/>
      <c r="AG290" s="52"/>
      <c r="AH290" s="52"/>
      <c r="AI290" s="52"/>
      <c r="AJ290" s="52"/>
      <c r="AK290" s="52"/>
    </row>
    <row r="291" spans="29:37" ht="12.75">
      <c r="AC291" s="52"/>
      <c r="AD291" s="52"/>
      <c r="AE291" s="52"/>
      <c r="AF291" s="52"/>
      <c r="AG291" s="52"/>
      <c r="AH291" s="52"/>
      <c r="AI291" s="52"/>
      <c r="AJ291" s="52"/>
      <c r="AK291" s="52"/>
    </row>
    <row r="292" spans="29:37" ht="12.75">
      <c r="AC292" s="52"/>
      <c r="AD292" s="52"/>
      <c r="AE292" s="52"/>
      <c r="AF292" s="52"/>
      <c r="AG292" s="52"/>
      <c r="AH292" s="52"/>
      <c r="AI292" s="52"/>
      <c r="AJ292" s="52"/>
      <c r="AK292" s="52"/>
    </row>
    <row r="293" spans="29:37" ht="12.75">
      <c r="AC293" s="52"/>
      <c r="AD293" s="52"/>
      <c r="AE293" s="52"/>
      <c r="AF293" s="52"/>
      <c r="AG293" s="52"/>
      <c r="AH293" s="52"/>
      <c r="AI293" s="52"/>
      <c r="AJ293" s="52"/>
      <c r="AK293" s="52"/>
    </row>
    <row r="294" spans="29:37" ht="12.75">
      <c r="AC294" s="52"/>
      <c r="AD294" s="52"/>
      <c r="AE294" s="52"/>
      <c r="AF294" s="52"/>
      <c r="AG294" s="52"/>
      <c r="AH294" s="52"/>
      <c r="AI294" s="52"/>
      <c r="AJ294" s="52"/>
      <c r="AK294" s="52"/>
    </row>
    <row r="295" spans="29:37" ht="12.75">
      <c r="AC295" s="52"/>
      <c r="AD295" s="52"/>
      <c r="AE295" s="52"/>
      <c r="AF295" s="52"/>
      <c r="AG295" s="52"/>
      <c r="AH295" s="52"/>
      <c r="AI295" s="52"/>
      <c r="AJ295" s="52"/>
      <c r="AK295" s="52"/>
    </row>
    <row r="296" spans="29:37" ht="12.75">
      <c r="AC296" s="52"/>
      <c r="AD296" s="52"/>
      <c r="AE296" s="52"/>
      <c r="AF296" s="52"/>
      <c r="AG296" s="52"/>
      <c r="AH296" s="52"/>
      <c r="AI296" s="52"/>
      <c r="AJ296" s="52"/>
      <c r="AK296" s="52"/>
    </row>
    <row r="297" spans="29:37" ht="12.75">
      <c r="AC297" s="52"/>
      <c r="AD297" s="52"/>
      <c r="AE297" s="52"/>
      <c r="AF297" s="52"/>
      <c r="AG297" s="52"/>
      <c r="AH297" s="52"/>
      <c r="AI297" s="52"/>
      <c r="AJ297" s="52"/>
      <c r="AK297" s="52"/>
    </row>
    <row r="298" spans="29:37" ht="12.75">
      <c r="AC298" s="52"/>
      <c r="AD298" s="52"/>
      <c r="AE298" s="52"/>
      <c r="AF298" s="52"/>
      <c r="AG298" s="52"/>
      <c r="AH298" s="52"/>
      <c r="AI298" s="52"/>
      <c r="AJ298" s="52"/>
      <c r="AK298" s="52"/>
    </row>
    <row r="299" spans="29:37" ht="12.75">
      <c r="AC299" s="52"/>
      <c r="AD299" s="52"/>
      <c r="AE299" s="52"/>
      <c r="AF299" s="52"/>
      <c r="AG299" s="52"/>
      <c r="AH299" s="52"/>
      <c r="AI299" s="52"/>
      <c r="AJ299" s="52"/>
      <c r="AK299" s="52"/>
    </row>
    <row r="300" spans="29:37" ht="12.75">
      <c r="AC300" s="52"/>
      <c r="AD300" s="52"/>
      <c r="AE300" s="52"/>
      <c r="AF300" s="52"/>
      <c r="AG300" s="52"/>
      <c r="AH300" s="52"/>
      <c r="AI300" s="52"/>
      <c r="AJ300" s="52"/>
      <c r="AK300" s="52"/>
    </row>
    <row r="301" spans="29:37" ht="12.75">
      <c r="AC301" s="52"/>
      <c r="AD301" s="52"/>
      <c r="AE301" s="52"/>
      <c r="AF301" s="52"/>
      <c r="AG301" s="52"/>
      <c r="AH301" s="52"/>
      <c r="AI301" s="52"/>
      <c r="AJ301" s="52"/>
      <c r="AK301" s="52"/>
    </row>
    <row r="302" spans="29:37" ht="12.75">
      <c r="AC302" s="52"/>
      <c r="AD302" s="52"/>
      <c r="AE302" s="52"/>
      <c r="AF302" s="52"/>
      <c r="AG302" s="52"/>
      <c r="AH302" s="52"/>
      <c r="AI302" s="52"/>
      <c r="AJ302" s="52"/>
      <c r="AK302" s="52"/>
    </row>
    <row r="303" spans="29:37" ht="12.75">
      <c r="AC303" s="52"/>
      <c r="AD303" s="52"/>
      <c r="AE303" s="52"/>
      <c r="AF303" s="52"/>
      <c r="AG303" s="52"/>
      <c r="AH303" s="52"/>
      <c r="AI303" s="52"/>
      <c r="AJ303" s="52"/>
      <c r="AK303" s="52"/>
    </row>
    <row r="304" spans="29:37" ht="12.75">
      <c r="AC304" s="52"/>
      <c r="AD304" s="52"/>
      <c r="AE304" s="52"/>
      <c r="AF304" s="52"/>
      <c r="AG304" s="52"/>
      <c r="AH304" s="52"/>
      <c r="AI304" s="52"/>
      <c r="AJ304" s="52"/>
      <c r="AK304" s="52"/>
    </row>
    <row r="305" spans="29:37" ht="12.75">
      <c r="AC305" s="52"/>
      <c r="AD305" s="52"/>
      <c r="AE305" s="52"/>
      <c r="AF305" s="52"/>
      <c r="AG305" s="52"/>
      <c r="AH305" s="52"/>
      <c r="AI305" s="52"/>
      <c r="AJ305" s="52"/>
      <c r="AK305" s="52"/>
    </row>
    <row r="306" spans="29:37" ht="12.75">
      <c r="AC306" s="52"/>
      <c r="AD306" s="52"/>
      <c r="AE306" s="52"/>
      <c r="AF306" s="52"/>
      <c r="AG306" s="52"/>
      <c r="AH306" s="52"/>
      <c r="AI306" s="52"/>
      <c r="AJ306" s="52"/>
      <c r="AK306" s="52"/>
    </row>
    <row r="307" spans="29:37" ht="12.75">
      <c r="AC307" s="52"/>
      <c r="AD307" s="52"/>
      <c r="AE307" s="52"/>
      <c r="AF307" s="52"/>
      <c r="AG307" s="52"/>
      <c r="AH307" s="52"/>
      <c r="AI307" s="52"/>
      <c r="AJ307" s="52"/>
      <c r="AK307" s="52"/>
    </row>
    <row r="308" spans="29:37" ht="12.75">
      <c r="AC308" s="52"/>
      <c r="AD308" s="52"/>
      <c r="AE308" s="52"/>
      <c r="AF308" s="52"/>
      <c r="AG308" s="52"/>
      <c r="AH308" s="52"/>
      <c r="AI308" s="52"/>
      <c r="AJ308" s="52"/>
      <c r="AK308" s="52"/>
    </row>
    <row r="309" spans="29:37" ht="12.75">
      <c r="AC309" s="52"/>
      <c r="AD309" s="52"/>
      <c r="AE309" s="52"/>
      <c r="AF309" s="52"/>
      <c r="AG309" s="52"/>
      <c r="AH309" s="52"/>
      <c r="AI309" s="52"/>
      <c r="AJ309" s="52"/>
      <c r="AK309" s="52"/>
    </row>
    <row r="310" spans="29:37" ht="12.75">
      <c r="AC310" s="52"/>
      <c r="AD310" s="52"/>
      <c r="AE310" s="52"/>
      <c r="AF310" s="52"/>
      <c r="AG310" s="52"/>
      <c r="AH310" s="52"/>
      <c r="AI310" s="52"/>
      <c r="AJ310" s="52"/>
      <c r="AK310" s="52"/>
    </row>
    <row r="311" spans="29:37" ht="12.75">
      <c r="AC311" s="52"/>
      <c r="AD311" s="52"/>
      <c r="AE311" s="52"/>
      <c r="AF311" s="52"/>
      <c r="AG311" s="52"/>
      <c r="AH311" s="52"/>
      <c r="AI311" s="52"/>
      <c r="AJ311" s="52"/>
      <c r="AK311" s="52"/>
    </row>
    <row r="312" spans="29:37" ht="12.75">
      <c r="AC312" s="52"/>
      <c r="AD312" s="52"/>
      <c r="AE312" s="52"/>
      <c r="AF312" s="52"/>
      <c r="AG312" s="52"/>
      <c r="AH312" s="52"/>
      <c r="AI312" s="52"/>
      <c r="AJ312" s="52"/>
      <c r="AK312" s="52"/>
    </row>
    <row r="313" spans="29:37" ht="12.75">
      <c r="AC313" s="52"/>
      <c r="AD313" s="52"/>
      <c r="AE313" s="52"/>
      <c r="AF313" s="52"/>
      <c r="AG313" s="52"/>
      <c r="AH313" s="52"/>
      <c r="AI313" s="52"/>
      <c r="AJ313" s="52"/>
      <c r="AK313" s="52"/>
    </row>
    <row r="314" spans="29:37" ht="12.75"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29:37" ht="12.75">
      <c r="AC315" s="52"/>
      <c r="AD315" s="52"/>
      <c r="AE315" s="52"/>
      <c r="AF315" s="52"/>
      <c r="AG315" s="52"/>
      <c r="AH315" s="52"/>
      <c r="AI315" s="52"/>
      <c r="AJ315" s="52"/>
      <c r="AK315" s="52"/>
    </row>
    <row r="316" spans="29:37" ht="12.75"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29:37" ht="12.75">
      <c r="AC317" s="52"/>
      <c r="AD317" s="52"/>
      <c r="AE317" s="52"/>
      <c r="AF317" s="52"/>
      <c r="AG317" s="52"/>
      <c r="AH317" s="52"/>
      <c r="AI317" s="52"/>
      <c r="AJ317" s="52"/>
      <c r="AK317" s="52"/>
    </row>
    <row r="318" spans="29:37" ht="12.75">
      <c r="AC318" s="52"/>
      <c r="AD318" s="52"/>
      <c r="AE318" s="52"/>
      <c r="AF318" s="52"/>
      <c r="AG318" s="52"/>
      <c r="AH318" s="52"/>
      <c r="AI318" s="52"/>
      <c r="AJ318" s="52"/>
      <c r="AK318" s="52"/>
    </row>
    <row r="319" spans="29:37" ht="12.75">
      <c r="AC319" s="52"/>
      <c r="AD319" s="52"/>
      <c r="AE319" s="52"/>
      <c r="AF319" s="52"/>
      <c r="AG319" s="52"/>
      <c r="AH319" s="52"/>
      <c r="AI319" s="52"/>
      <c r="AJ319" s="52"/>
      <c r="AK319" s="52"/>
    </row>
    <row r="320" spans="29:37" ht="12.75">
      <c r="AC320" s="52"/>
      <c r="AD320" s="52"/>
      <c r="AE320" s="52"/>
      <c r="AF320" s="52"/>
      <c r="AG320" s="52"/>
      <c r="AH320" s="52"/>
      <c r="AI320" s="52"/>
      <c r="AJ320" s="52"/>
      <c r="AK320" s="52"/>
    </row>
    <row r="321" spans="29:37" ht="12.75">
      <c r="AC321" s="52"/>
      <c r="AD321" s="52"/>
      <c r="AE321" s="52"/>
      <c r="AF321" s="52"/>
      <c r="AG321" s="52"/>
      <c r="AH321" s="52"/>
      <c r="AI321" s="52"/>
      <c r="AJ321" s="52"/>
      <c r="AK321" s="52"/>
    </row>
    <row r="322" spans="29:37" ht="12.75">
      <c r="AC322" s="52"/>
      <c r="AD322" s="52"/>
      <c r="AE322" s="52"/>
      <c r="AF322" s="52"/>
      <c r="AG322" s="52"/>
      <c r="AH322" s="52"/>
      <c r="AI322" s="52"/>
      <c r="AJ322" s="52"/>
      <c r="AK322" s="52"/>
    </row>
    <row r="323" spans="29:37" ht="12.75">
      <c r="AC323" s="52"/>
      <c r="AD323" s="52"/>
      <c r="AE323" s="52"/>
      <c r="AF323" s="52"/>
      <c r="AG323" s="52"/>
      <c r="AH323" s="52"/>
      <c r="AI323" s="52"/>
      <c r="AJ323" s="52"/>
      <c r="AK323" s="52"/>
    </row>
    <row r="324" spans="29:37" ht="12.75">
      <c r="AC324" s="52"/>
      <c r="AD324" s="52"/>
      <c r="AE324" s="52"/>
      <c r="AF324" s="52"/>
      <c r="AG324" s="52"/>
      <c r="AH324" s="52"/>
      <c r="AI324" s="52"/>
      <c r="AJ324" s="52"/>
      <c r="AK324" s="52"/>
    </row>
    <row r="325" spans="29:37" ht="12.75">
      <c r="AC325" s="52"/>
      <c r="AD325" s="52"/>
      <c r="AE325" s="52"/>
      <c r="AF325" s="52"/>
      <c r="AG325" s="52"/>
      <c r="AH325" s="52"/>
      <c r="AI325" s="52"/>
      <c r="AJ325" s="52"/>
      <c r="AK325" s="52"/>
    </row>
    <row r="326" spans="29:37" ht="12.75">
      <c r="AC326" s="52"/>
      <c r="AD326" s="52"/>
      <c r="AE326" s="52"/>
      <c r="AF326" s="52"/>
      <c r="AG326" s="52"/>
      <c r="AH326" s="52"/>
      <c r="AI326" s="52"/>
      <c r="AJ326" s="52"/>
      <c r="AK326" s="52"/>
    </row>
    <row r="327" spans="29:37" ht="12.75">
      <c r="AC327" s="52"/>
      <c r="AD327" s="52"/>
      <c r="AE327" s="52"/>
      <c r="AF327" s="52"/>
      <c r="AG327" s="52"/>
      <c r="AH327" s="52"/>
      <c r="AI327" s="52"/>
      <c r="AJ327" s="52"/>
      <c r="AK327" s="52"/>
    </row>
    <row r="328" spans="29:37" ht="12.75">
      <c r="AC328" s="52"/>
      <c r="AD328" s="52"/>
      <c r="AE328" s="52"/>
      <c r="AF328" s="52"/>
      <c r="AG328" s="52"/>
      <c r="AH328" s="52"/>
      <c r="AI328" s="52"/>
      <c r="AJ328" s="52"/>
      <c r="AK328" s="52"/>
    </row>
    <row r="329" spans="29:37" ht="12.75">
      <c r="AC329" s="52"/>
      <c r="AD329" s="52"/>
      <c r="AE329" s="52"/>
      <c r="AF329" s="52"/>
      <c r="AG329" s="52"/>
      <c r="AH329" s="52"/>
      <c r="AI329" s="52"/>
      <c r="AJ329" s="52"/>
      <c r="AK329" s="52"/>
    </row>
    <row r="330" spans="29:37" ht="12.75">
      <c r="AC330" s="52"/>
      <c r="AD330" s="52"/>
      <c r="AE330" s="52"/>
      <c r="AF330" s="52"/>
      <c r="AG330" s="52"/>
      <c r="AH330" s="52"/>
      <c r="AI330" s="52"/>
      <c r="AJ330" s="52"/>
      <c r="AK330" s="52"/>
    </row>
    <row r="331" spans="29:37" ht="12.75">
      <c r="AC331" s="52"/>
      <c r="AD331" s="52"/>
      <c r="AE331" s="52"/>
      <c r="AF331" s="52"/>
      <c r="AG331" s="52"/>
      <c r="AH331" s="52"/>
      <c r="AI331" s="52"/>
      <c r="AJ331" s="52"/>
      <c r="AK331" s="52"/>
    </row>
    <row r="332" spans="29:37" ht="12.75">
      <c r="AC332" s="52"/>
      <c r="AD332" s="52"/>
      <c r="AE332" s="52"/>
      <c r="AF332" s="52"/>
      <c r="AG332" s="52"/>
      <c r="AH332" s="52"/>
      <c r="AI332" s="52"/>
      <c r="AJ332" s="52"/>
      <c r="AK332" s="52"/>
    </row>
    <row r="333" spans="29:37" ht="12.75">
      <c r="AC333" s="52"/>
      <c r="AD333" s="52"/>
      <c r="AE333" s="52"/>
      <c r="AF333" s="52"/>
      <c r="AG333" s="52"/>
      <c r="AH333" s="52"/>
      <c r="AI333" s="52"/>
      <c r="AJ333" s="52"/>
      <c r="AK333" s="52"/>
    </row>
    <row r="334" spans="29:37" ht="12.75">
      <c r="AC334" s="52"/>
      <c r="AD334" s="52"/>
      <c r="AE334" s="52"/>
      <c r="AF334" s="52"/>
      <c r="AG334" s="52"/>
      <c r="AH334" s="52"/>
      <c r="AI334" s="52"/>
      <c r="AJ334" s="52"/>
      <c r="AK334" s="52"/>
    </row>
    <row r="335" spans="29:37" ht="12.75">
      <c r="AC335" s="52"/>
      <c r="AD335" s="52"/>
      <c r="AE335" s="52"/>
      <c r="AF335" s="52"/>
      <c r="AG335" s="52"/>
      <c r="AH335" s="52"/>
      <c r="AI335" s="52"/>
      <c r="AJ335" s="52"/>
      <c r="AK335" s="52"/>
    </row>
    <row r="336" spans="29:37" ht="12.75">
      <c r="AC336" s="52"/>
      <c r="AD336" s="52"/>
      <c r="AE336" s="52"/>
      <c r="AF336" s="52"/>
      <c r="AG336" s="52"/>
      <c r="AH336" s="52"/>
      <c r="AI336" s="52"/>
      <c r="AJ336" s="52"/>
      <c r="AK336" s="52"/>
    </row>
    <row r="337" spans="29:37" ht="12.75">
      <c r="AC337" s="52"/>
      <c r="AD337" s="52"/>
      <c r="AE337" s="52"/>
      <c r="AF337" s="52"/>
      <c r="AG337" s="52"/>
      <c r="AH337" s="52"/>
      <c r="AI337" s="52"/>
      <c r="AJ337" s="52"/>
      <c r="AK337" s="52"/>
    </row>
    <row r="338" spans="29:37" ht="12.75">
      <c r="AC338" s="52"/>
      <c r="AD338" s="52"/>
      <c r="AE338" s="52"/>
      <c r="AF338" s="52"/>
      <c r="AG338" s="52"/>
      <c r="AH338" s="52"/>
      <c r="AI338" s="52"/>
      <c r="AJ338" s="52"/>
      <c r="AK338" s="52"/>
    </row>
    <row r="339" spans="29:37" ht="12.75">
      <c r="AC339" s="52"/>
      <c r="AD339" s="52"/>
      <c r="AE339" s="52"/>
      <c r="AF339" s="52"/>
      <c r="AG339" s="52"/>
      <c r="AH339" s="52"/>
      <c r="AI339" s="52"/>
      <c r="AJ339" s="52"/>
      <c r="AK339" s="52"/>
    </row>
    <row r="340" spans="29:37" ht="12.75">
      <c r="AC340" s="52"/>
      <c r="AD340" s="52"/>
      <c r="AE340" s="52"/>
      <c r="AF340" s="52"/>
      <c r="AG340" s="52"/>
      <c r="AH340" s="52"/>
      <c r="AI340" s="52"/>
      <c r="AJ340" s="52"/>
      <c r="AK340" s="52"/>
    </row>
    <row r="341" spans="29:37" ht="12.75">
      <c r="AC341" s="52"/>
      <c r="AD341" s="52"/>
      <c r="AE341" s="52"/>
      <c r="AF341" s="52"/>
      <c r="AG341" s="52"/>
      <c r="AH341" s="52"/>
      <c r="AI341" s="52"/>
      <c r="AJ341" s="52"/>
      <c r="AK341" s="52"/>
    </row>
    <row r="342" spans="29:37" ht="12.75">
      <c r="AC342" s="52"/>
      <c r="AD342" s="52"/>
      <c r="AE342" s="52"/>
      <c r="AF342" s="52"/>
      <c r="AG342" s="52"/>
      <c r="AH342" s="52"/>
      <c r="AI342" s="52"/>
      <c r="AJ342" s="52"/>
      <c r="AK342" s="52"/>
    </row>
    <row r="343" spans="29:37" ht="12.75">
      <c r="AC343" s="52"/>
      <c r="AD343" s="52"/>
      <c r="AE343" s="52"/>
      <c r="AF343" s="52"/>
      <c r="AG343" s="52"/>
      <c r="AH343" s="52"/>
      <c r="AI343" s="52"/>
      <c r="AJ343" s="52"/>
      <c r="AK343" s="52"/>
    </row>
    <row r="344" spans="29:37" ht="12.75">
      <c r="AC344" s="52"/>
      <c r="AD344" s="52"/>
      <c r="AE344" s="52"/>
      <c r="AF344" s="52"/>
      <c r="AG344" s="52"/>
      <c r="AH344" s="52"/>
      <c r="AI344" s="52"/>
      <c r="AJ344" s="52"/>
      <c r="AK344" s="52"/>
    </row>
    <row r="345" spans="29:37" ht="12.75">
      <c r="AC345" s="52"/>
      <c r="AD345" s="52"/>
      <c r="AE345" s="52"/>
      <c r="AF345" s="52"/>
      <c r="AG345" s="52"/>
      <c r="AH345" s="52"/>
      <c r="AI345" s="52"/>
      <c r="AJ345" s="52"/>
      <c r="AK345" s="52"/>
    </row>
    <row r="346" spans="29:37" ht="12.75">
      <c r="AC346" s="52"/>
      <c r="AD346" s="52"/>
      <c r="AE346" s="52"/>
      <c r="AF346" s="52"/>
      <c r="AG346" s="52"/>
      <c r="AH346" s="52"/>
      <c r="AI346" s="52"/>
      <c r="AJ346" s="52"/>
      <c r="AK346" s="52"/>
    </row>
    <row r="347" spans="29:37" ht="12.75">
      <c r="AC347" s="52"/>
      <c r="AD347" s="52"/>
      <c r="AE347" s="52"/>
      <c r="AF347" s="52"/>
      <c r="AG347" s="52"/>
      <c r="AH347" s="52"/>
      <c r="AI347" s="52"/>
      <c r="AJ347" s="52"/>
      <c r="AK347" s="52"/>
    </row>
    <row r="348" spans="29:37" ht="12.75">
      <c r="AC348" s="52"/>
      <c r="AD348" s="52"/>
      <c r="AE348" s="52"/>
      <c r="AF348" s="52"/>
      <c r="AG348" s="52"/>
      <c r="AH348" s="52"/>
      <c r="AI348" s="52"/>
      <c r="AJ348" s="52"/>
      <c r="AK348" s="52"/>
    </row>
    <row r="349" spans="29:37" ht="12.75">
      <c r="AC349" s="52"/>
      <c r="AD349" s="52"/>
      <c r="AE349" s="52"/>
      <c r="AF349" s="52"/>
      <c r="AG349" s="52"/>
      <c r="AH349" s="52"/>
      <c r="AI349" s="52"/>
      <c r="AJ349" s="52"/>
      <c r="AK349" s="52"/>
    </row>
    <row r="350" spans="29:37" ht="12.75"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29:37" ht="12.75"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29:37" ht="12.75"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29:37" ht="12.75"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29:37" ht="12.75"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29:37" ht="12.75"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29:37" ht="12.75">
      <c r="AC356" s="52"/>
      <c r="AD356" s="52"/>
      <c r="AE356" s="52"/>
      <c r="AF356" s="52"/>
      <c r="AG356" s="52"/>
      <c r="AH356" s="52"/>
      <c r="AI356" s="52"/>
      <c r="AJ356" s="52"/>
      <c r="AK356" s="52"/>
    </row>
    <row r="357" spans="29:37" ht="12.75"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29:37" ht="12.75">
      <c r="AC358" s="52"/>
      <c r="AD358" s="52"/>
      <c r="AE358" s="52"/>
      <c r="AF358" s="52"/>
      <c r="AG358" s="52"/>
      <c r="AH358" s="52"/>
      <c r="AI358" s="52"/>
      <c r="AJ358" s="52"/>
      <c r="AK358" s="52"/>
    </row>
    <row r="359" spans="29:37" ht="12.75">
      <c r="AC359" s="52"/>
      <c r="AD359" s="52"/>
      <c r="AE359" s="52"/>
      <c r="AF359" s="52"/>
      <c r="AG359" s="52"/>
      <c r="AH359" s="52"/>
      <c r="AI359" s="52"/>
      <c r="AJ359" s="52"/>
      <c r="AK359" s="52"/>
    </row>
    <row r="360" spans="29:37" ht="12.75">
      <c r="AC360" s="52"/>
      <c r="AD360" s="52"/>
      <c r="AE360" s="52"/>
      <c r="AF360" s="52"/>
      <c r="AG360" s="52"/>
      <c r="AH360" s="52"/>
      <c r="AI360" s="52"/>
      <c r="AJ360" s="52"/>
      <c r="AK360" s="52"/>
    </row>
    <row r="361" spans="29:37" ht="12.75">
      <c r="AC361" s="52"/>
      <c r="AD361" s="52"/>
      <c r="AE361" s="52"/>
      <c r="AF361" s="52"/>
      <c r="AG361" s="52"/>
      <c r="AH361" s="52"/>
      <c r="AI361" s="52"/>
      <c r="AJ361" s="52"/>
      <c r="AK361" s="52"/>
    </row>
    <row r="362" spans="29:37" ht="12.75">
      <c r="AC362" s="52"/>
      <c r="AD362" s="52"/>
      <c r="AE362" s="52"/>
      <c r="AF362" s="52"/>
      <c r="AG362" s="52"/>
      <c r="AH362" s="52"/>
      <c r="AI362" s="52"/>
      <c r="AJ362" s="52"/>
      <c r="AK362" s="52"/>
    </row>
    <row r="363" spans="29:37" ht="12.75">
      <c r="AC363" s="52"/>
      <c r="AD363" s="52"/>
      <c r="AE363" s="52"/>
      <c r="AF363" s="52"/>
      <c r="AG363" s="52"/>
      <c r="AH363" s="52"/>
      <c r="AI363" s="52"/>
      <c r="AJ363" s="52"/>
      <c r="AK363" s="52"/>
    </row>
    <row r="364" spans="29:37" ht="12.75">
      <c r="AC364" s="52"/>
      <c r="AD364" s="52"/>
      <c r="AE364" s="52"/>
      <c r="AF364" s="52"/>
      <c r="AG364" s="52"/>
      <c r="AH364" s="52"/>
      <c r="AI364" s="52"/>
      <c r="AJ364" s="52"/>
      <c r="AK364" s="52"/>
    </row>
    <row r="365" spans="29:37" ht="12.75">
      <c r="AC365" s="52"/>
      <c r="AD365" s="52"/>
      <c r="AE365" s="52"/>
      <c r="AF365" s="52"/>
      <c r="AG365" s="52"/>
      <c r="AH365" s="52"/>
      <c r="AI365" s="52"/>
      <c r="AJ365" s="52"/>
      <c r="AK365" s="52"/>
    </row>
    <row r="366" spans="29:37" ht="12.75"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29:37" ht="12.75">
      <c r="AC367" s="52"/>
      <c r="AD367" s="52"/>
      <c r="AE367" s="52"/>
      <c r="AF367" s="52"/>
      <c r="AG367" s="52"/>
      <c r="AH367" s="52"/>
      <c r="AI367" s="52"/>
      <c r="AJ367" s="52"/>
      <c r="AK367" s="52"/>
    </row>
    <row r="368" spans="29:37" ht="12.75">
      <c r="AC368" s="52"/>
      <c r="AD368" s="52"/>
      <c r="AE368" s="52"/>
      <c r="AF368" s="52"/>
      <c r="AG368" s="52"/>
      <c r="AH368" s="52"/>
      <c r="AI368" s="52"/>
      <c r="AJ368" s="52"/>
      <c r="AK368" s="52"/>
    </row>
    <row r="369" spans="29:37" ht="12.75">
      <c r="AC369" s="52"/>
      <c r="AD369" s="52"/>
      <c r="AE369" s="52"/>
      <c r="AF369" s="52"/>
      <c r="AG369" s="52"/>
      <c r="AH369" s="52"/>
      <c r="AI369" s="52"/>
      <c r="AJ369" s="52"/>
      <c r="AK369" s="52"/>
    </row>
    <row r="370" spans="29:37" ht="12.75">
      <c r="AC370" s="52"/>
      <c r="AD370" s="52"/>
      <c r="AE370" s="52"/>
      <c r="AF370" s="52"/>
      <c r="AG370" s="52"/>
      <c r="AH370" s="52"/>
      <c r="AI370" s="52"/>
      <c r="AJ370" s="52"/>
      <c r="AK370" s="52"/>
    </row>
    <row r="371" spans="29:37" ht="12.75">
      <c r="AC371" s="52"/>
      <c r="AD371" s="52"/>
      <c r="AE371" s="52"/>
      <c r="AF371" s="52"/>
      <c r="AG371" s="52"/>
      <c r="AH371" s="52"/>
      <c r="AI371" s="52"/>
      <c r="AJ371" s="52"/>
      <c r="AK371" s="52"/>
    </row>
    <row r="372" spans="29:37" ht="12.75">
      <c r="AC372" s="52"/>
      <c r="AD372" s="52"/>
      <c r="AE372" s="52"/>
      <c r="AF372" s="52"/>
      <c r="AG372" s="52"/>
      <c r="AH372" s="52"/>
      <c r="AI372" s="52"/>
      <c r="AJ372" s="52"/>
      <c r="AK372" s="52"/>
    </row>
    <row r="373" spans="29:37" ht="12.75">
      <c r="AC373" s="52"/>
      <c r="AD373" s="52"/>
      <c r="AE373" s="52"/>
      <c r="AF373" s="52"/>
      <c r="AG373" s="52"/>
      <c r="AH373" s="52"/>
      <c r="AI373" s="52"/>
      <c r="AJ373" s="52"/>
      <c r="AK373" s="52"/>
    </row>
    <row r="374" spans="29:37" ht="12.75">
      <c r="AC374" s="52"/>
      <c r="AD374" s="52"/>
      <c r="AE374" s="52"/>
      <c r="AF374" s="52"/>
      <c r="AG374" s="52"/>
      <c r="AH374" s="52"/>
      <c r="AI374" s="52"/>
      <c r="AJ374" s="52"/>
      <c r="AK374" s="52"/>
    </row>
    <row r="375" spans="29:37" ht="12.75">
      <c r="AC375" s="52"/>
      <c r="AD375" s="52"/>
      <c r="AE375" s="52"/>
      <c r="AF375" s="52"/>
      <c r="AG375" s="52"/>
      <c r="AH375" s="52"/>
      <c r="AI375" s="52"/>
      <c r="AJ375" s="52"/>
      <c r="AK375" s="52"/>
    </row>
    <row r="376" spans="29:37" ht="12.75">
      <c r="AC376" s="52"/>
      <c r="AD376" s="52"/>
      <c r="AE376" s="52"/>
      <c r="AF376" s="52"/>
      <c r="AG376" s="52"/>
      <c r="AH376" s="52"/>
      <c r="AI376" s="52"/>
      <c r="AJ376" s="52"/>
      <c r="AK376" s="52"/>
    </row>
    <row r="377" spans="29:37" ht="12.75">
      <c r="AC377" s="52"/>
      <c r="AD377" s="52"/>
      <c r="AE377" s="52"/>
      <c r="AF377" s="52"/>
      <c r="AG377" s="52"/>
      <c r="AH377" s="52"/>
      <c r="AI377" s="52"/>
      <c r="AJ377" s="52"/>
      <c r="AK377" s="52"/>
    </row>
    <row r="378" spans="29:37" ht="12.75">
      <c r="AC378" s="52"/>
      <c r="AD378" s="52"/>
      <c r="AE378" s="52"/>
      <c r="AF378" s="52"/>
      <c r="AG378" s="52"/>
      <c r="AH378" s="52"/>
      <c r="AI378" s="52"/>
      <c r="AJ378" s="52"/>
      <c r="AK378" s="52"/>
    </row>
    <row r="379" spans="29:37" ht="12.75">
      <c r="AC379" s="52"/>
      <c r="AD379" s="52"/>
      <c r="AE379" s="52"/>
      <c r="AF379" s="52"/>
      <c r="AG379" s="52"/>
      <c r="AH379" s="52"/>
      <c r="AI379" s="52"/>
      <c r="AJ379" s="52"/>
      <c r="AK379" s="52"/>
    </row>
    <row r="380" spans="29:37" ht="12.75">
      <c r="AC380" s="52"/>
      <c r="AD380" s="52"/>
      <c r="AE380" s="52"/>
      <c r="AF380" s="52"/>
      <c r="AG380" s="52"/>
      <c r="AH380" s="52"/>
      <c r="AI380" s="52"/>
      <c r="AJ380" s="52"/>
      <c r="AK380" s="52"/>
    </row>
    <row r="381" spans="29:37" ht="12.75">
      <c r="AC381" s="52"/>
      <c r="AD381" s="52"/>
      <c r="AE381" s="52"/>
      <c r="AF381" s="52"/>
      <c r="AG381" s="52"/>
      <c r="AH381" s="52"/>
      <c r="AI381" s="52"/>
      <c r="AJ381" s="52"/>
      <c r="AK381" s="52"/>
    </row>
    <row r="382" spans="29:37" ht="12.75">
      <c r="AC382" s="52"/>
      <c r="AD382" s="52"/>
      <c r="AE382" s="52"/>
      <c r="AF382" s="52"/>
      <c r="AG382" s="52"/>
      <c r="AH382" s="52"/>
      <c r="AI382" s="52"/>
      <c r="AJ382" s="52"/>
      <c r="AK382" s="52"/>
    </row>
    <row r="383" spans="29:37" ht="12.75">
      <c r="AC383" s="52"/>
      <c r="AD383" s="52"/>
      <c r="AE383" s="52"/>
      <c r="AF383" s="52"/>
      <c r="AG383" s="52"/>
      <c r="AH383" s="52"/>
      <c r="AI383" s="52"/>
      <c r="AJ383" s="52"/>
      <c r="AK383" s="52"/>
    </row>
    <row r="384" spans="29:37" ht="12.75">
      <c r="AC384" s="52"/>
      <c r="AD384" s="52"/>
      <c r="AE384" s="52"/>
      <c r="AF384" s="52"/>
      <c r="AG384" s="52"/>
      <c r="AH384" s="52"/>
      <c r="AI384" s="52"/>
      <c r="AJ384" s="52"/>
      <c r="AK384" s="52"/>
    </row>
    <row r="385" spans="29:37" ht="12.75">
      <c r="AC385" s="52"/>
      <c r="AD385" s="52"/>
      <c r="AE385" s="52"/>
      <c r="AF385" s="52"/>
      <c r="AG385" s="52"/>
      <c r="AH385" s="52"/>
      <c r="AI385" s="52"/>
      <c r="AJ385" s="52"/>
      <c r="AK385" s="52"/>
    </row>
    <row r="386" spans="29:37" ht="12.75">
      <c r="AC386" s="52"/>
      <c r="AD386" s="52"/>
      <c r="AE386" s="52"/>
      <c r="AF386" s="52"/>
      <c r="AG386" s="52"/>
      <c r="AH386" s="52"/>
      <c r="AI386" s="52"/>
      <c r="AJ386" s="52"/>
      <c r="AK386" s="52"/>
    </row>
    <row r="387" spans="29:37" ht="12.75">
      <c r="AC387" s="52"/>
      <c r="AD387" s="52"/>
      <c r="AE387" s="52"/>
      <c r="AF387" s="52"/>
      <c r="AG387" s="52"/>
      <c r="AH387" s="52"/>
      <c r="AI387" s="52"/>
      <c r="AJ387" s="52"/>
      <c r="AK387" s="52"/>
    </row>
    <row r="388" spans="29:37" ht="12.75">
      <c r="AC388" s="52"/>
      <c r="AD388" s="52"/>
      <c r="AE388" s="52"/>
      <c r="AF388" s="52"/>
      <c r="AG388" s="52"/>
      <c r="AH388" s="52"/>
      <c r="AI388" s="52"/>
      <c r="AJ388" s="52"/>
      <c r="AK388" s="52"/>
    </row>
    <row r="389" spans="29:37" ht="12.75">
      <c r="AC389" s="52"/>
      <c r="AD389" s="52"/>
      <c r="AE389" s="52"/>
      <c r="AF389" s="52"/>
      <c r="AG389" s="52"/>
      <c r="AH389" s="52"/>
      <c r="AI389" s="52"/>
      <c r="AJ389" s="52"/>
      <c r="AK389" s="52"/>
    </row>
    <row r="390" spans="29:37" ht="12.75">
      <c r="AC390" s="52"/>
      <c r="AD390" s="52"/>
      <c r="AE390" s="52"/>
      <c r="AF390" s="52"/>
      <c r="AG390" s="52"/>
      <c r="AH390" s="52"/>
      <c r="AI390" s="52"/>
      <c r="AJ390" s="52"/>
      <c r="AK390" s="52"/>
    </row>
    <row r="391" spans="29:37" ht="12.75">
      <c r="AC391" s="52"/>
      <c r="AD391" s="52"/>
      <c r="AE391" s="52"/>
      <c r="AF391" s="52"/>
      <c r="AG391" s="52"/>
      <c r="AH391" s="52"/>
      <c r="AI391" s="52"/>
      <c r="AJ391" s="52"/>
      <c r="AK391" s="52"/>
    </row>
    <row r="392" spans="29:37" ht="12.75">
      <c r="AC392" s="52"/>
      <c r="AD392" s="52"/>
      <c r="AE392" s="52"/>
      <c r="AF392" s="52"/>
      <c r="AG392" s="52"/>
      <c r="AH392" s="52"/>
      <c r="AI392" s="52"/>
      <c r="AJ392" s="52"/>
      <c r="AK392" s="52"/>
    </row>
    <row r="393" spans="29:37" ht="12.75">
      <c r="AC393" s="52"/>
      <c r="AD393" s="52"/>
      <c r="AE393" s="52"/>
      <c r="AF393" s="52"/>
      <c r="AG393" s="52"/>
      <c r="AH393" s="52"/>
      <c r="AI393" s="52"/>
      <c r="AJ393" s="52"/>
      <c r="AK393" s="52"/>
    </row>
    <row r="394" spans="29:37" ht="12.75">
      <c r="AC394" s="52"/>
      <c r="AD394" s="52"/>
      <c r="AE394" s="52"/>
      <c r="AF394" s="52"/>
      <c r="AG394" s="52"/>
      <c r="AH394" s="52"/>
      <c r="AI394" s="52"/>
      <c r="AJ394" s="52"/>
      <c r="AK394" s="52"/>
    </row>
    <row r="395" spans="29:37" ht="12.75">
      <c r="AC395" s="52"/>
      <c r="AD395" s="52"/>
      <c r="AE395" s="52"/>
      <c r="AF395" s="52"/>
      <c r="AG395" s="52"/>
      <c r="AH395" s="52"/>
      <c r="AI395" s="52"/>
      <c r="AJ395" s="52"/>
      <c r="AK395" s="52"/>
    </row>
    <row r="396" spans="29:37" ht="12.75">
      <c r="AC396" s="52"/>
      <c r="AD396" s="52"/>
      <c r="AE396" s="52"/>
      <c r="AF396" s="52"/>
      <c r="AG396" s="52"/>
      <c r="AH396" s="52"/>
      <c r="AI396" s="52"/>
      <c r="AJ396" s="52"/>
      <c r="AK396" s="52"/>
    </row>
    <row r="397" spans="29:37" ht="12.75">
      <c r="AC397" s="52"/>
      <c r="AD397" s="52"/>
      <c r="AE397" s="52"/>
      <c r="AF397" s="52"/>
      <c r="AG397" s="52"/>
      <c r="AH397" s="52"/>
      <c r="AI397" s="52"/>
      <c r="AJ397" s="52"/>
      <c r="AK397" s="52"/>
    </row>
    <row r="398" spans="29:37" ht="12.75">
      <c r="AC398" s="52"/>
      <c r="AD398" s="52"/>
      <c r="AE398" s="52"/>
      <c r="AF398" s="52"/>
      <c r="AG398" s="52"/>
      <c r="AH398" s="52"/>
      <c r="AI398" s="52"/>
      <c r="AJ398" s="52"/>
      <c r="AK398" s="52"/>
    </row>
    <row r="399" spans="29:37" ht="12.75">
      <c r="AC399" s="52"/>
      <c r="AD399" s="52"/>
      <c r="AE399" s="52"/>
      <c r="AF399" s="52"/>
      <c r="AG399" s="52"/>
      <c r="AH399" s="52"/>
      <c r="AI399" s="52"/>
      <c r="AJ399" s="52"/>
      <c r="AK399" s="52"/>
    </row>
    <row r="400" spans="29:37" ht="12.75">
      <c r="AC400" s="52"/>
      <c r="AD400" s="52"/>
      <c r="AE400" s="52"/>
      <c r="AF400" s="52"/>
      <c r="AG400" s="52"/>
      <c r="AH400" s="52"/>
      <c r="AI400" s="52"/>
      <c r="AJ400" s="52"/>
      <c r="AK400" s="52"/>
    </row>
    <row r="401" spans="29:37" ht="12.75">
      <c r="AC401" s="52"/>
      <c r="AD401" s="52"/>
      <c r="AE401" s="52"/>
      <c r="AF401" s="52"/>
      <c r="AG401" s="52"/>
      <c r="AH401" s="52"/>
      <c r="AI401" s="52"/>
      <c r="AJ401" s="52"/>
      <c r="AK401" s="52"/>
    </row>
    <row r="402" spans="29:37" ht="12.75">
      <c r="AC402" s="52"/>
      <c r="AD402" s="52"/>
      <c r="AE402" s="52"/>
      <c r="AF402" s="52"/>
      <c r="AG402" s="52"/>
      <c r="AH402" s="52"/>
      <c r="AI402" s="52"/>
      <c r="AJ402" s="52"/>
      <c r="AK402" s="52"/>
    </row>
    <row r="403" spans="29:37" ht="12.75">
      <c r="AC403" s="52"/>
      <c r="AD403" s="52"/>
      <c r="AE403" s="52"/>
      <c r="AF403" s="52"/>
      <c r="AG403" s="52"/>
      <c r="AH403" s="52"/>
      <c r="AI403" s="52"/>
      <c r="AJ403" s="52"/>
      <c r="AK403" s="52"/>
    </row>
    <row r="404" spans="29:37" ht="12.75">
      <c r="AC404" s="52"/>
      <c r="AD404" s="52"/>
      <c r="AE404" s="52"/>
      <c r="AF404" s="52"/>
      <c r="AG404" s="52"/>
      <c r="AH404" s="52"/>
      <c r="AI404" s="52"/>
      <c r="AJ404" s="52"/>
      <c r="AK404" s="52"/>
    </row>
    <row r="405" spans="29:37" ht="12.75">
      <c r="AC405" s="52"/>
      <c r="AD405" s="52"/>
      <c r="AE405" s="52"/>
      <c r="AF405" s="52"/>
      <c r="AG405" s="52"/>
      <c r="AH405" s="52"/>
      <c r="AI405" s="52"/>
      <c r="AJ405" s="52"/>
      <c r="AK405" s="52"/>
    </row>
    <row r="406" spans="29:37" ht="12.75">
      <c r="AC406" s="52"/>
      <c r="AD406" s="52"/>
      <c r="AE406" s="52"/>
      <c r="AF406" s="52"/>
      <c r="AG406" s="52"/>
      <c r="AH406" s="52"/>
      <c r="AI406" s="52"/>
      <c r="AJ406" s="52"/>
      <c r="AK406" s="52"/>
    </row>
    <row r="407" spans="29:37" ht="12.75">
      <c r="AC407" s="52"/>
      <c r="AD407" s="52"/>
      <c r="AE407" s="52"/>
      <c r="AF407" s="52"/>
      <c r="AG407" s="52"/>
      <c r="AH407" s="52"/>
      <c r="AI407" s="52"/>
      <c r="AJ407" s="52"/>
      <c r="AK407" s="52"/>
    </row>
    <row r="408" spans="29:37" ht="12.75">
      <c r="AC408" s="52"/>
      <c r="AD408" s="52"/>
      <c r="AE408" s="52"/>
      <c r="AF408" s="52"/>
      <c r="AG408" s="52"/>
      <c r="AH408" s="52"/>
      <c r="AI408" s="52"/>
      <c r="AJ408" s="52"/>
      <c r="AK408" s="52"/>
    </row>
    <row r="409" spans="29:37" ht="12.75">
      <c r="AC409" s="52"/>
      <c r="AD409" s="52"/>
      <c r="AE409" s="52"/>
      <c r="AF409" s="52"/>
      <c r="AG409" s="52"/>
      <c r="AH409" s="52"/>
      <c r="AI409" s="52"/>
      <c r="AJ409" s="52"/>
      <c r="AK409" s="52"/>
    </row>
    <row r="410" spans="29:37" ht="12.75">
      <c r="AC410" s="52"/>
      <c r="AD410" s="52"/>
      <c r="AE410" s="52"/>
      <c r="AF410" s="52"/>
      <c r="AG410" s="52"/>
      <c r="AH410" s="52"/>
      <c r="AI410" s="52"/>
      <c r="AJ410" s="52"/>
      <c r="AK410" s="52"/>
    </row>
    <row r="411" spans="29:37" ht="12.75">
      <c r="AC411" s="52"/>
      <c r="AD411" s="52"/>
      <c r="AE411" s="52"/>
      <c r="AF411" s="52"/>
      <c r="AG411" s="52"/>
      <c r="AH411" s="52"/>
      <c r="AI411" s="52"/>
      <c r="AJ411" s="52"/>
      <c r="AK411" s="52"/>
    </row>
    <row r="412" spans="29:37" ht="12.75">
      <c r="AC412" s="52"/>
      <c r="AD412" s="52"/>
      <c r="AE412" s="52"/>
      <c r="AF412" s="52"/>
      <c r="AG412" s="52"/>
      <c r="AH412" s="52"/>
      <c r="AI412" s="52"/>
      <c r="AJ412" s="52"/>
      <c r="AK412" s="52"/>
    </row>
    <row r="413" spans="29:37" ht="12.75">
      <c r="AC413" s="52"/>
      <c r="AD413" s="52"/>
      <c r="AE413" s="52"/>
      <c r="AF413" s="52"/>
      <c r="AG413" s="52"/>
      <c r="AH413" s="52"/>
      <c r="AI413" s="52"/>
      <c r="AJ413" s="52"/>
      <c r="AK413" s="52"/>
    </row>
    <row r="414" spans="29:37" ht="12.75">
      <c r="AC414" s="52"/>
      <c r="AD414" s="52"/>
      <c r="AE414" s="52"/>
      <c r="AF414" s="52"/>
      <c r="AG414" s="52"/>
      <c r="AH414" s="52"/>
      <c r="AI414" s="52"/>
      <c r="AJ414" s="52"/>
      <c r="AK414" s="52"/>
    </row>
    <row r="415" spans="29:37" ht="12.75">
      <c r="AC415" s="52"/>
      <c r="AD415" s="52"/>
      <c r="AE415" s="52"/>
      <c r="AF415" s="52"/>
      <c r="AG415" s="52"/>
      <c r="AH415" s="52"/>
      <c r="AI415" s="52"/>
      <c r="AJ415" s="52"/>
      <c r="AK415" s="52"/>
    </row>
    <row r="416" spans="29:37" ht="12.75">
      <c r="AC416" s="52"/>
      <c r="AD416" s="52"/>
      <c r="AE416" s="52"/>
      <c r="AF416" s="52"/>
      <c r="AG416" s="52"/>
      <c r="AH416" s="52"/>
      <c r="AI416" s="52"/>
      <c r="AJ416" s="52"/>
      <c r="AK416" s="52"/>
    </row>
    <row r="417" spans="29:37" ht="12.75">
      <c r="AC417" s="52"/>
      <c r="AD417" s="52"/>
      <c r="AE417" s="52"/>
      <c r="AF417" s="52"/>
      <c r="AG417" s="52"/>
      <c r="AH417" s="52"/>
      <c r="AI417" s="52"/>
      <c r="AJ417" s="52"/>
      <c r="AK417" s="52"/>
    </row>
    <row r="418" spans="29:37" ht="12.75">
      <c r="AC418" s="52"/>
      <c r="AD418" s="52"/>
      <c r="AE418" s="52"/>
      <c r="AF418" s="52"/>
      <c r="AG418" s="52"/>
      <c r="AH418" s="52"/>
      <c r="AI418" s="52"/>
      <c r="AJ418" s="52"/>
      <c r="AK418" s="52"/>
    </row>
    <row r="419" spans="29:37" ht="12.75">
      <c r="AC419" s="52"/>
      <c r="AD419" s="52"/>
      <c r="AE419" s="52"/>
      <c r="AF419" s="52"/>
      <c r="AG419" s="52"/>
      <c r="AH419" s="52"/>
      <c r="AI419" s="52"/>
      <c r="AJ419" s="52"/>
      <c r="AK419" s="52"/>
    </row>
    <row r="420" spans="29:37" ht="12.75">
      <c r="AC420" s="52"/>
      <c r="AD420" s="52"/>
      <c r="AE420" s="52"/>
      <c r="AF420" s="52"/>
      <c r="AG420" s="52"/>
      <c r="AH420" s="52"/>
      <c r="AI420" s="52"/>
      <c r="AJ420" s="52"/>
      <c r="AK420" s="52"/>
    </row>
    <row r="421" spans="29:37" ht="12.75">
      <c r="AC421" s="52"/>
      <c r="AD421" s="52"/>
      <c r="AE421" s="52"/>
      <c r="AF421" s="52"/>
      <c r="AG421" s="52"/>
      <c r="AH421" s="52"/>
      <c r="AI421" s="52"/>
      <c r="AJ421" s="52"/>
      <c r="AK421" s="52"/>
    </row>
    <row r="422" spans="29:37" ht="12.75">
      <c r="AC422" s="52"/>
      <c r="AD422" s="52"/>
      <c r="AE422" s="52"/>
      <c r="AF422" s="52"/>
      <c r="AG422" s="52"/>
      <c r="AH422" s="52"/>
      <c r="AI422" s="52"/>
      <c r="AJ422" s="52"/>
      <c r="AK422" s="52"/>
    </row>
    <row r="423" spans="29:37" ht="12.75">
      <c r="AC423" s="52"/>
      <c r="AD423" s="52"/>
      <c r="AE423" s="52"/>
      <c r="AF423" s="52"/>
      <c r="AG423" s="52"/>
      <c r="AH423" s="52"/>
      <c r="AI423" s="52"/>
      <c r="AJ423" s="52"/>
      <c r="AK423" s="52"/>
    </row>
    <row r="424" spans="29:37" ht="12.75">
      <c r="AC424" s="52"/>
      <c r="AD424" s="52"/>
      <c r="AE424" s="52"/>
      <c r="AF424" s="52"/>
      <c r="AG424" s="52"/>
      <c r="AH424" s="52"/>
      <c r="AI424" s="52"/>
      <c r="AJ424" s="52"/>
      <c r="AK424" s="52"/>
    </row>
    <row r="425" spans="29:37" ht="12.75">
      <c r="AC425" s="52"/>
      <c r="AD425" s="52"/>
      <c r="AE425" s="52"/>
      <c r="AF425" s="52"/>
      <c r="AG425" s="52"/>
      <c r="AH425" s="52"/>
      <c r="AI425" s="52"/>
      <c r="AJ425" s="52"/>
      <c r="AK425" s="52"/>
    </row>
    <row r="426" spans="29:37" ht="12.75">
      <c r="AC426" s="52"/>
      <c r="AD426" s="52"/>
      <c r="AE426" s="52"/>
      <c r="AF426" s="52"/>
      <c r="AG426" s="52"/>
      <c r="AH426" s="52"/>
      <c r="AI426" s="52"/>
      <c r="AJ426" s="52"/>
      <c r="AK426" s="52"/>
    </row>
    <row r="427" spans="29:37" ht="12.75">
      <c r="AC427" s="52"/>
      <c r="AD427" s="52"/>
      <c r="AE427" s="52"/>
      <c r="AF427" s="52"/>
      <c r="AG427" s="52"/>
      <c r="AH427" s="52"/>
      <c r="AI427" s="52"/>
      <c r="AJ427" s="52"/>
      <c r="AK427" s="52"/>
    </row>
    <row r="428" spans="29:37" ht="12.75">
      <c r="AC428" s="52"/>
      <c r="AD428" s="52"/>
      <c r="AE428" s="52"/>
      <c r="AF428" s="52"/>
      <c r="AG428" s="52"/>
      <c r="AH428" s="52"/>
      <c r="AI428" s="52"/>
      <c r="AJ428" s="52"/>
      <c r="AK428" s="52"/>
    </row>
    <row r="429" spans="29:37" ht="12.75">
      <c r="AC429" s="52"/>
      <c r="AD429" s="52"/>
      <c r="AE429" s="52"/>
      <c r="AF429" s="52"/>
      <c r="AG429" s="52"/>
      <c r="AH429" s="52"/>
      <c r="AI429" s="52"/>
      <c r="AJ429" s="52"/>
      <c r="AK429" s="52"/>
    </row>
    <row r="430" spans="29:37" ht="12.75">
      <c r="AC430" s="52"/>
      <c r="AD430" s="52"/>
      <c r="AE430" s="52"/>
      <c r="AF430" s="52"/>
      <c r="AG430" s="52"/>
      <c r="AH430" s="52"/>
      <c r="AI430" s="52"/>
      <c r="AJ430" s="52"/>
      <c r="AK430" s="52"/>
    </row>
    <row r="431" spans="29:37" ht="12.75">
      <c r="AC431" s="52"/>
      <c r="AD431" s="52"/>
      <c r="AE431" s="52"/>
      <c r="AF431" s="52"/>
      <c r="AG431" s="52"/>
      <c r="AH431" s="52"/>
      <c r="AI431" s="52"/>
      <c r="AJ431" s="52"/>
      <c r="AK431" s="52"/>
    </row>
    <row r="432" spans="29:37" ht="12.75">
      <c r="AC432" s="52"/>
      <c r="AD432" s="52"/>
      <c r="AE432" s="52"/>
      <c r="AF432" s="52"/>
      <c r="AG432" s="52"/>
      <c r="AH432" s="52"/>
      <c r="AI432" s="52"/>
      <c r="AJ432" s="52"/>
      <c r="AK432" s="52"/>
    </row>
    <row r="433" spans="29:37" ht="12.75">
      <c r="AC433" s="52"/>
      <c r="AD433" s="52"/>
      <c r="AE433" s="52"/>
      <c r="AF433" s="52"/>
      <c r="AG433" s="52"/>
      <c r="AH433" s="52"/>
      <c r="AI433" s="52"/>
      <c r="AJ433" s="52"/>
      <c r="AK433" s="52"/>
    </row>
    <row r="434" spans="29:37" ht="12.75">
      <c r="AC434" s="52"/>
      <c r="AD434" s="52"/>
      <c r="AE434" s="52"/>
      <c r="AF434" s="52"/>
      <c r="AG434" s="52"/>
      <c r="AH434" s="52"/>
      <c r="AI434" s="52"/>
      <c r="AJ434" s="52"/>
      <c r="AK434" s="52"/>
    </row>
    <row r="435" spans="29:37" ht="12.75">
      <c r="AC435" s="52"/>
      <c r="AD435" s="52"/>
      <c r="AE435" s="52"/>
      <c r="AF435" s="52"/>
      <c r="AG435" s="52"/>
      <c r="AH435" s="52"/>
      <c r="AI435" s="52"/>
      <c r="AJ435" s="52"/>
      <c r="AK435" s="52"/>
    </row>
    <row r="436" spans="29:37" ht="12.75">
      <c r="AC436" s="52"/>
      <c r="AD436" s="52"/>
      <c r="AE436" s="52"/>
      <c r="AF436" s="52"/>
      <c r="AG436" s="52"/>
      <c r="AH436" s="52"/>
      <c r="AI436" s="52"/>
      <c r="AJ436" s="52"/>
      <c r="AK436" s="52"/>
    </row>
    <row r="437" spans="29:37" ht="12.75">
      <c r="AC437" s="52"/>
      <c r="AD437" s="52"/>
      <c r="AE437" s="52"/>
      <c r="AF437" s="52"/>
      <c r="AG437" s="52"/>
      <c r="AH437" s="52"/>
      <c r="AI437" s="52"/>
      <c r="AJ437" s="52"/>
      <c r="AK437" s="52"/>
    </row>
    <row r="438" spans="29:37" ht="12.75">
      <c r="AC438" s="52"/>
      <c r="AD438" s="52"/>
      <c r="AE438" s="52"/>
      <c r="AF438" s="52"/>
      <c r="AG438" s="52"/>
      <c r="AH438" s="52"/>
      <c r="AI438" s="52"/>
      <c r="AJ438" s="52"/>
      <c r="AK438" s="52"/>
    </row>
    <row r="439" spans="29:37" ht="12.75">
      <c r="AC439" s="52"/>
      <c r="AD439" s="52"/>
      <c r="AE439" s="52"/>
      <c r="AF439" s="52"/>
      <c r="AG439" s="52"/>
      <c r="AH439" s="52"/>
      <c r="AI439" s="52"/>
      <c r="AJ439" s="52"/>
      <c r="AK439" s="52"/>
    </row>
    <row r="440" spans="29:37" ht="12.75">
      <c r="AC440" s="52"/>
      <c r="AD440" s="52"/>
      <c r="AE440" s="52"/>
      <c r="AF440" s="52"/>
      <c r="AG440" s="52"/>
      <c r="AH440" s="52"/>
      <c r="AI440" s="52"/>
      <c r="AJ440" s="52"/>
      <c r="AK440" s="52"/>
    </row>
    <row r="441" spans="29:37" ht="12.75">
      <c r="AC441" s="52"/>
      <c r="AD441" s="52"/>
      <c r="AE441" s="52"/>
      <c r="AF441" s="52"/>
      <c r="AG441" s="52"/>
      <c r="AH441" s="52"/>
      <c r="AI441" s="52"/>
      <c r="AJ441" s="52"/>
      <c r="AK441" s="52"/>
    </row>
    <row r="442" spans="29:37" ht="12.75">
      <c r="AC442" s="52"/>
      <c r="AD442" s="52"/>
      <c r="AE442" s="52"/>
      <c r="AF442" s="52"/>
      <c r="AG442" s="52"/>
      <c r="AH442" s="52"/>
      <c r="AI442" s="52"/>
      <c r="AJ442" s="52"/>
      <c r="AK442" s="52"/>
    </row>
    <row r="443" spans="29:37" ht="12.75">
      <c r="AC443" s="52"/>
      <c r="AD443" s="52"/>
      <c r="AE443" s="52"/>
      <c r="AF443" s="52"/>
      <c r="AG443" s="52"/>
      <c r="AH443" s="52"/>
      <c r="AI443" s="52"/>
      <c r="AJ443" s="52"/>
      <c r="AK443" s="52"/>
    </row>
    <row r="444" spans="29:37" ht="12.75">
      <c r="AC444" s="52"/>
      <c r="AD444" s="52"/>
      <c r="AE444" s="52"/>
      <c r="AF444" s="52"/>
      <c r="AG444" s="52"/>
      <c r="AH444" s="52"/>
      <c r="AI444" s="52"/>
      <c r="AJ444" s="52"/>
      <c r="AK444" s="52"/>
    </row>
    <row r="445" spans="29:37" ht="12.75">
      <c r="AC445" s="52"/>
      <c r="AD445" s="52"/>
      <c r="AE445" s="52"/>
      <c r="AF445" s="52"/>
      <c r="AG445" s="52"/>
      <c r="AH445" s="52"/>
      <c r="AI445" s="52"/>
      <c r="AJ445" s="52"/>
      <c r="AK445" s="52"/>
    </row>
    <row r="446" spans="29:37" ht="12.75">
      <c r="AC446" s="52"/>
      <c r="AD446" s="52"/>
      <c r="AE446" s="52"/>
      <c r="AF446" s="52"/>
      <c r="AG446" s="52"/>
      <c r="AH446" s="52"/>
      <c r="AI446" s="52"/>
      <c r="AJ446" s="52"/>
      <c r="AK446" s="52"/>
    </row>
    <row r="447" spans="29:37" ht="12.75">
      <c r="AC447" s="52"/>
      <c r="AD447" s="52"/>
      <c r="AE447" s="52"/>
      <c r="AF447" s="52"/>
      <c r="AG447" s="52"/>
      <c r="AH447" s="52"/>
      <c r="AI447" s="52"/>
      <c r="AJ447" s="52"/>
      <c r="AK447" s="52"/>
    </row>
    <row r="448" spans="29:37" ht="12.75">
      <c r="AC448" s="52"/>
      <c r="AD448" s="52"/>
      <c r="AE448" s="52"/>
      <c r="AF448" s="52"/>
      <c r="AG448" s="52"/>
      <c r="AH448" s="52"/>
      <c r="AI448" s="52"/>
      <c r="AJ448" s="52"/>
      <c r="AK448" s="52"/>
    </row>
    <row r="449" spans="29:37" ht="12.75">
      <c r="AC449" s="52"/>
      <c r="AD449" s="52"/>
      <c r="AE449" s="52"/>
      <c r="AF449" s="52"/>
      <c r="AG449" s="52"/>
      <c r="AH449" s="52"/>
      <c r="AI449" s="52"/>
      <c r="AJ449" s="52"/>
      <c r="AK449" s="52"/>
    </row>
    <row r="450" spans="29:37" ht="12.75">
      <c r="AC450" s="52"/>
      <c r="AD450" s="52"/>
      <c r="AE450" s="52"/>
      <c r="AF450" s="52"/>
      <c r="AG450" s="52"/>
      <c r="AH450" s="52"/>
      <c r="AI450" s="52"/>
      <c r="AJ450" s="52"/>
      <c r="AK450" s="52"/>
    </row>
    <row r="451" spans="29:37" ht="12.75">
      <c r="AC451" s="52"/>
      <c r="AD451" s="52"/>
      <c r="AE451" s="52"/>
      <c r="AF451" s="52"/>
      <c r="AG451" s="52"/>
      <c r="AH451" s="52"/>
      <c r="AI451" s="52"/>
      <c r="AJ451" s="52"/>
      <c r="AK451" s="52"/>
    </row>
    <row r="452" spans="29:37" ht="12.75">
      <c r="AC452" s="52"/>
      <c r="AD452" s="52"/>
      <c r="AE452" s="52"/>
      <c r="AF452" s="52"/>
      <c r="AG452" s="52"/>
      <c r="AH452" s="52"/>
      <c r="AI452" s="52"/>
      <c r="AJ452" s="52"/>
      <c r="AK452" s="52"/>
    </row>
    <row r="453" spans="29:37" ht="12.75">
      <c r="AC453" s="52"/>
      <c r="AD453" s="52"/>
      <c r="AE453" s="52"/>
      <c r="AF453" s="52"/>
      <c r="AG453" s="52"/>
      <c r="AH453" s="52"/>
      <c r="AI453" s="52"/>
      <c r="AJ453" s="52"/>
      <c r="AK453" s="52"/>
    </row>
    <row r="454" spans="29:37" ht="12.75">
      <c r="AC454" s="52"/>
      <c r="AD454" s="52"/>
      <c r="AE454" s="52"/>
      <c r="AF454" s="52"/>
      <c r="AG454" s="52"/>
      <c r="AH454" s="52"/>
      <c r="AI454" s="52"/>
      <c r="AJ454" s="52"/>
      <c r="AK454" s="52"/>
    </row>
    <row r="455" spans="29:37" ht="12.75">
      <c r="AC455" s="52"/>
      <c r="AD455" s="52"/>
      <c r="AE455" s="52"/>
      <c r="AF455" s="52"/>
      <c r="AG455" s="52"/>
      <c r="AH455" s="52"/>
      <c r="AI455" s="52"/>
      <c r="AJ455" s="52"/>
      <c r="AK455" s="52"/>
    </row>
    <row r="456" spans="29:37" ht="12.75">
      <c r="AC456" s="52"/>
      <c r="AD456" s="52"/>
      <c r="AE456" s="52"/>
      <c r="AF456" s="52"/>
      <c r="AG456" s="52"/>
      <c r="AH456" s="52"/>
      <c r="AI456" s="52"/>
      <c r="AJ456" s="52"/>
      <c r="AK456" s="52"/>
    </row>
    <row r="457" spans="29:37" ht="12.75">
      <c r="AC457" s="52"/>
      <c r="AD457" s="52"/>
      <c r="AE457" s="52"/>
      <c r="AF457" s="52"/>
      <c r="AG457" s="52"/>
      <c r="AH457" s="52"/>
      <c r="AI457" s="52"/>
      <c r="AJ457" s="52"/>
      <c r="AK457" s="52"/>
    </row>
    <row r="458" spans="29:37" ht="12.75">
      <c r="AC458" s="52"/>
      <c r="AD458" s="52"/>
      <c r="AE458" s="52"/>
      <c r="AF458" s="52"/>
      <c r="AG458" s="52"/>
      <c r="AH458" s="52"/>
      <c r="AI458" s="52"/>
      <c r="AJ458" s="52"/>
      <c r="AK458" s="52"/>
    </row>
    <row r="459" spans="29:37" ht="12.75">
      <c r="AC459" s="52"/>
      <c r="AD459" s="52"/>
      <c r="AE459" s="52"/>
      <c r="AF459" s="52"/>
      <c r="AG459" s="52"/>
      <c r="AH459" s="52"/>
      <c r="AI459" s="52"/>
      <c r="AJ459" s="52"/>
      <c r="AK459" s="52"/>
    </row>
    <row r="460" spans="29:37" ht="12.75">
      <c r="AC460" s="52"/>
      <c r="AD460" s="52"/>
      <c r="AE460" s="52"/>
      <c r="AF460" s="52"/>
      <c r="AG460" s="52"/>
      <c r="AH460" s="52"/>
      <c r="AI460" s="52"/>
      <c r="AJ460" s="52"/>
      <c r="AK460" s="52"/>
    </row>
    <row r="461" spans="29:37" ht="12.75">
      <c r="AC461" s="52"/>
      <c r="AD461" s="52"/>
      <c r="AE461" s="52"/>
      <c r="AF461" s="52"/>
      <c r="AG461" s="52"/>
      <c r="AH461" s="52"/>
      <c r="AI461" s="52"/>
      <c r="AJ461" s="52"/>
      <c r="AK461" s="52"/>
    </row>
    <row r="462" spans="29:37" ht="12.75">
      <c r="AC462" s="52"/>
      <c r="AD462" s="52"/>
      <c r="AE462" s="52"/>
      <c r="AF462" s="52"/>
      <c r="AG462" s="52"/>
      <c r="AH462" s="52"/>
      <c r="AI462" s="52"/>
      <c r="AJ462" s="52"/>
      <c r="AK462" s="52"/>
    </row>
    <row r="463" spans="29:37" ht="12.75">
      <c r="AC463" s="52"/>
      <c r="AD463" s="52"/>
      <c r="AE463" s="52"/>
      <c r="AF463" s="52"/>
      <c r="AG463" s="52"/>
      <c r="AH463" s="52"/>
      <c r="AI463" s="52"/>
      <c r="AJ463" s="52"/>
      <c r="AK463" s="52"/>
    </row>
    <row r="464" spans="29:37" ht="12.75">
      <c r="AC464" s="52"/>
      <c r="AD464" s="52"/>
      <c r="AE464" s="52"/>
      <c r="AF464" s="52"/>
      <c r="AG464" s="52"/>
      <c r="AH464" s="52"/>
      <c r="AI464" s="52"/>
      <c r="AJ464" s="52"/>
      <c r="AK464" s="52"/>
    </row>
    <row r="465" spans="29:37" ht="12.75">
      <c r="AC465" s="52"/>
      <c r="AD465" s="52"/>
      <c r="AE465" s="52"/>
      <c r="AF465" s="52"/>
      <c r="AG465" s="52"/>
      <c r="AH465" s="52"/>
      <c r="AI465" s="52"/>
      <c r="AJ465" s="52"/>
      <c r="AK465" s="52"/>
    </row>
    <row r="466" spans="29:37" ht="12.75">
      <c r="AC466" s="52"/>
      <c r="AD466" s="52"/>
      <c r="AE466" s="52"/>
      <c r="AF466" s="52"/>
      <c r="AG466" s="52"/>
      <c r="AH466" s="52"/>
      <c r="AI466" s="52"/>
      <c r="AJ466" s="52"/>
      <c r="AK466" s="52"/>
    </row>
    <row r="467" spans="29:37" ht="12.75">
      <c r="AC467" s="52"/>
      <c r="AD467" s="52"/>
      <c r="AE467" s="52"/>
      <c r="AF467" s="52"/>
      <c r="AG467" s="52"/>
      <c r="AH467" s="52"/>
      <c r="AI467" s="52"/>
      <c r="AJ467" s="52"/>
      <c r="AK467" s="52"/>
    </row>
    <row r="468" spans="29:37" ht="12.75">
      <c r="AC468" s="52"/>
      <c r="AD468" s="52"/>
      <c r="AE468" s="52"/>
      <c r="AF468" s="52"/>
      <c r="AG468" s="52"/>
      <c r="AH468" s="52"/>
      <c r="AI468" s="52"/>
      <c r="AJ468" s="52"/>
      <c r="AK468" s="52"/>
    </row>
    <row r="469" spans="29:37" ht="12.75">
      <c r="AC469" s="52"/>
      <c r="AD469" s="52"/>
      <c r="AE469" s="52"/>
      <c r="AF469" s="52"/>
      <c r="AG469" s="52"/>
      <c r="AH469" s="52"/>
      <c r="AI469" s="52"/>
      <c r="AJ469" s="52"/>
      <c r="AK469" s="52"/>
    </row>
    <row r="470" spans="29:37" ht="12.75">
      <c r="AC470" s="52"/>
      <c r="AD470" s="52"/>
      <c r="AE470" s="52"/>
      <c r="AF470" s="52"/>
      <c r="AG470" s="52"/>
      <c r="AH470" s="52"/>
      <c r="AI470" s="52"/>
      <c r="AJ470" s="52"/>
      <c r="AK470" s="52"/>
    </row>
    <row r="471" spans="29:37" ht="12.75">
      <c r="AC471" s="52"/>
      <c r="AD471" s="52"/>
      <c r="AE471" s="52"/>
      <c r="AF471" s="52"/>
      <c r="AG471" s="52"/>
      <c r="AH471" s="52"/>
      <c r="AI471" s="52"/>
      <c r="AJ471" s="52"/>
      <c r="AK471" s="52"/>
    </row>
    <row r="472" spans="29:37" ht="12.75">
      <c r="AC472" s="52"/>
      <c r="AD472" s="52"/>
      <c r="AE472" s="52"/>
      <c r="AF472" s="52"/>
      <c r="AG472" s="52"/>
      <c r="AH472" s="52"/>
      <c r="AI472" s="52"/>
      <c r="AJ472" s="52"/>
      <c r="AK472" s="52"/>
    </row>
    <row r="473" spans="29:37" ht="12.75">
      <c r="AC473" s="52"/>
      <c r="AD473" s="52"/>
      <c r="AE473" s="52"/>
      <c r="AF473" s="52"/>
      <c r="AG473" s="52"/>
      <c r="AH473" s="52"/>
      <c r="AI473" s="52"/>
      <c r="AJ473" s="52"/>
      <c r="AK473" s="52"/>
    </row>
    <row r="474" spans="29:37" ht="12.75">
      <c r="AC474" s="52"/>
      <c r="AD474" s="52"/>
      <c r="AE474" s="52"/>
      <c r="AF474" s="52"/>
      <c r="AG474" s="52"/>
      <c r="AH474" s="52"/>
      <c r="AI474" s="52"/>
      <c r="AJ474" s="52"/>
      <c r="AK474" s="52"/>
    </row>
    <row r="475" spans="29:37" ht="12.75">
      <c r="AC475" s="52"/>
      <c r="AD475" s="52"/>
      <c r="AE475" s="52"/>
      <c r="AF475" s="52"/>
      <c r="AG475" s="52"/>
      <c r="AH475" s="52"/>
      <c r="AI475" s="52"/>
      <c r="AJ475" s="52"/>
      <c r="AK475" s="52"/>
    </row>
    <row r="476" spans="29:37" ht="12.75">
      <c r="AC476" s="52"/>
      <c r="AD476" s="52"/>
      <c r="AE476" s="52"/>
      <c r="AF476" s="52"/>
      <c r="AG476" s="52"/>
      <c r="AH476" s="52"/>
      <c r="AI476" s="52"/>
      <c r="AJ476" s="52"/>
      <c r="AK476" s="52"/>
    </row>
    <row r="477" spans="29:37" ht="12.75">
      <c r="AC477" s="52"/>
      <c r="AD477" s="52"/>
      <c r="AE477" s="52"/>
      <c r="AF477" s="52"/>
      <c r="AG477" s="52"/>
      <c r="AH477" s="52"/>
      <c r="AI477" s="52"/>
      <c r="AJ477" s="52"/>
      <c r="AK477" s="52"/>
    </row>
    <row r="478" spans="29:37" ht="12.75">
      <c r="AC478" s="52"/>
      <c r="AD478" s="52"/>
      <c r="AE478" s="52"/>
      <c r="AF478" s="52"/>
      <c r="AG478" s="52"/>
      <c r="AH478" s="52"/>
      <c r="AI478" s="52"/>
      <c r="AJ478" s="52"/>
      <c r="AK478" s="52"/>
    </row>
    <row r="479" spans="29:37" ht="12.75">
      <c r="AC479" s="52"/>
      <c r="AD479" s="52"/>
      <c r="AE479" s="52"/>
      <c r="AF479" s="52"/>
      <c r="AG479" s="52"/>
      <c r="AH479" s="52"/>
      <c r="AI479" s="52"/>
      <c r="AJ479" s="52"/>
      <c r="AK479" s="52"/>
    </row>
    <row r="480" spans="29:37" ht="12.75">
      <c r="AC480" s="52"/>
      <c r="AD480" s="52"/>
      <c r="AE480" s="52"/>
      <c r="AF480" s="52"/>
      <c r="AG480" s="52"/>
      <c r="AH480" s="52"/>
      <c r="AI480" s="52"/>
      <c r="AJ480" s="52"/>
      <c r="AK480" s="52"/>
    </row>
    <row r="481" spans="29:37" ht="12.75">
      <c r="AC481" s="52"/>
      <c r="AD481" s="52"/>
      <c r="AE481" s="52"/>
      <c r="AF481" s="52"/>
      <c r="AG481" s="52"/>
      <c r="AH481" s="52"/>
      <c r="AI481" s="52"/>
      <c r="AJ481" s="52"/>
      <c r="AK481" s="52"/>
    </row>
    <row r="482" spans="29:37" ht="12.75">
      <c r="AC482" s="52"/>
      <c r="AD482" s="52"/>
      <c r="AE482" s="52"/>
      <c r="AF482" s="52"/>
      <c r="AG482" s="52"/>
      <c r="AH482" s="52"/>
      <c r="AI482" s="52"/>
      <c r="AJ482" s="52"/>
      <c r="AK482" s="52"/>
    </row>
    <row r="483" spans="29:37" ht="12.75">
      <c r="AC483" s="52"/>
      <c r="AD483" s="52"/>
      <c r="AE483" s="52"/>
      <c r="AF483" s="52"/>
      <c r="AG483" s="52"/>
      <c r="AH483" s="52"/>
      <c r="AI483" s="52"/>
      <c r="AJ483" s="52"/>
      <c r="AK483" s="52"/>
    </row>
    <row r="484" spans="29:37" ht="12.75">
      <c r="AC484" s="52"/>
      <c r="AD484" s="52"/>
      <c r="AE484" s="52"/>
      <c r="AF484" s="52"/>
      <c r="AG484" s="52"/>
      <c r="AH484" s="52"/>
      <c r="AI484" s="52"/>
      <c r="AJ484" s="52"/>
      <c r="AK484" s="52"/>
    </row>
    <row r="485" spans="29:37" ht="12.75">
      <c r="AC485" s="52"/>
      <c r="AD485" s="52"/>
      <c r="AE485" s="52"/>
      <c r="AF485" s="52"/>
      <c r="AG485" s="52"/>
      <c r="AH485" s="52"/>
      <c r="AI485" s="52"/>
      <c r="AJ485" s="52"/>
      <c r="AK485" s="52"/>
    </row>
    <row r="486" spans="29:37" ht="12.75">
      <c r="AC486" s="52"/>
      <c r="AD486" s="52"/>
      <c r="AE486" s="52"/>
      <c r="AF486" s="52"/>
      <c r="AG486" s="52"/>
      <c r="AH486" s="52"/>
      <c r="AI486" s="52"/>
      <c r="AJ486" s="52"/>
      <c r="AK486" s="52"/>
    </row>
    <row r="487" spans="29:37" ht="12.75">
      <c r="AC487" s="52"/>
      <c r="AD487" s="52"/>
      <c r="AE487" s="52"/>
      <c r="AF487" s="52"/>
      <c r="AG487" s="52"/>
      <c r="AH487" s="52"/>
      <c r="AI487" s="52"/>
      <c r="AJ487" s="52"/>
      <c r="AK487" s="52"/>
    </row>
    <row r="488" spans="29:37" ht="12.75">
      <c r="AC488" s="52"/>
      <c r="AD488" s="52"/>
      <c r="AE488" s="52"/>
      <c r="AF488" s="52"/>
      <c r="AG488" s="52"/>
      <c r="AH488" s="52"/>
      <c r="AI488" s="52"/>
      <c r="AJ488" s="52"/>
      <c r="AK488" s="52"/>
    </row>
    <row r="489" spans="29:37" ht="12.75">
      <c r="AC489" s="52"/>
      <c r="AD489" s="52"/>
      <c r="AE489" s="52"/>
      <c r="AF489" s="52"/>
      <c r="AG489" s="52"/>
      <c r="AH489" s="52"/>
      <c r="AI489" s="52"/>
      <c r="AJ489" s="52"/>
      <c r="AK489" s="52"/>
    </row>
    <row r="490" spans="29:37" ht="12.75">
      <c r="AC490" s="52"/>
      <c r="AD490" s="52"/>
      <c r="AE490" s="52"/>
      <c r="AF490" s="52"/>
      <c r="AG490" s="52"/>
      <c r="AH490" s="52"/>
      <c r="AI490" s="52"/>
      <c r="AJ490" s="52"/>
      <c r="AK490" s="52"/>
    </row>
    <row r="491" spans="29:37" ht="12.75">
      <c r="AC491" s="52"/>
      <c r="AD491" s="52"/>
      <c r="AE491" s="52"/>
      <c r="AF491" s="52"/>
      <c r="AG491" s="52"/>
      <c r="AH491" s="52"/>
      <c r="AI491" s="52"/>
      <c r="AJ491" s="52"/>
      <c r="AK491" s="52"/>
    </row>
    <row r="492" spans="29:37" ht="12.75">
      <c r="AC492" s="52"/>
      <c r="AD492" s="52"/>
      <c r="AE492" s="52"/>
      <c r="AF492" s="52"/>
      <c r="AG492" s="52"/>
      <c r="AH492" s="52"/>
      <c r="AI492" s="52"/>
      <c r="AJ492" s="52"/>
      <c r="AK492" s="52"/>
    </row>
    <row r="493" spans="29:37" ht="12.75">
      <c r="AC493" s="52"/>
      <c r="AD493" s="52"/>
      <c r="AE493" s="52"/>
      <c r="AF493" s="52"/>
      <c r="AG493" s="52"/>
      <c r="AH493" s="52"/>
      <c r="AI493" s="52"/>
      <c r="AJ493" s="52"/>
      <c r="AK493" s="52"/>
    </row>
    <row r="494" spans="29:37" ht="12.75">
      <c r="AC494" s="52"/>
      <c r="AD494" s="52"/>
      <c r="AE494" s="52"/>
      <c r="AF494" s="52"/>
      <c r="AG494" s="52"/>
      <c r="AH494" s="52"/>
      <c r="AI494" s="52"/>
      <c r="AJ494" s="52"/>
      <c r="AK494" s="52"/>
    </row>
    <row r="495" spans="29:37" ht="12.75">
      <c r="AC495" s="52"/>
      <c r="AD495" s="52"/>
      <c r="AE495" s="52"/>
      <c r="AF495" s="52"/>
      <c r="AG495" s="52"/>
      <c r="AH495" s="52"/>
      <c r="AI495" s="52"/>
      <c r="AJ495" s="52"/>
      <c r="AK495" s="52"/>
    </row>
    <row r="496" spans="29:37" ht="12.75">
      <c r="AC496" s="52"/>
      <c r="AD496" s="52"/>
      <c r="AE496" s="52"/>
      <c r="AF496" s="52"/>
      <c r="AG496" s="52"/>
      <c r="AH496" s="52"/>
      <c r="AI496" s="52"/>
      <c r="AJ496" s="52"/>
      <c r="AK496" s="52"/>
    </row>
    <row r="497" spans="29:37" ht="12.75">
      <c r="AC497" s="52"/>
      <c r="AD497" s="52"/>
      <c r="AE497" s="52"/>
      <c r="AF497" s="52"/>
      <c r="AG497" s="52"/>
      <c r="AH497" s="52"/>
      <c r="AI497" s="52"/>
      <c r="AJ497" s="52"/>
      <c r="AK497" s="52"/>
    </row>
    <row r="498" spans="29:37" ht="12.75">
      <c r="AC498" s="52"/>
      <c r="AD498" s="52"/>
      <c r="AE498" s="52"/>
      <c r="AF498" s="52"/>
      <c r="AG498" s="52"/>
      <c r="AH498" s="52"/>
      <c r="AI498" s="52"/>
      <c r="AJ498" s="52"/>
      <c r="AK498" s="52"/>
    </row>
    <row r="499" spans="29:37" ht="12.75">
      <c r="AC499" s="52"/>
      <c r="AD499" s="52"/>
      <c r="AE499" s="52"/>
      <c r="AF499" s="52"/>
      <c r="AG499" s="52"/>
      <c r="AH499" s="52"/>
      <c r="AI499" s="52"/>
      <c r="AJ499" s="52"/>
      <c r="AK499" s="52"/>
    </row>
    <row r="500" spans="29:37" ht="12.75">
      <c r="AC500" s="52"/>
      <c r="AD500" s="52"/>
      <c r="AE500" s="52"/>
      <c r="AF500" s="52"/>
      <c r="AG500" s="52"/>
      <c r="AH500" s="52"/>
      <c r="AI500" s="52"/>
      <c r="AJ500" s="52"/>
      <c r="AK500" s="52"/>
    </row>
    <row r="501" spans="29:37" ht="12.75">
      <c r="AC501" s="52"/>
      <c r="AD501" s="52"/>
      <c r="AE501" s="52"/>
      <c r="AF501" s="52"/>
      <c r="AG501" s="52"/>
      <c r="AH501" s="52"/>
      <c r="AI501" s="52"/>
      <c r="AJ501" s="52"/>
      <c r="AK501" s="52"/>
    </row>
    <row r="502" spans="29:37" ht="12.75">
      <c r="AC502" s="52"/>
      <c r="AD502" s="52"/>
      <c r="AE502" s="52"/>
      <c r="AF502" s="52"/>
      <c r="AG502" s="52"/>
      <c r="AH502" s="52"/>
      <c r="AI502" s="52"/>
      <c r="AJ502" s="52"/>
      <c r="AK502" s="52"/>
    </row>
    <row r="503" spans="29:37" ht="12.75">
      <c r="AC503" s="52"/>
      <c r="AD503" s="52"/>
      <c r="AE503" s="52"/>
      <c r="AF503" s="52"/>
      <c r="AG503" s="52"/>
      <c r="AH503" s="52"/>
      <c r="AI503" s="52"/>
      <c r="AJ503" s="52"/>
      <c r="AK503" s="52"/>
    </row>
    <row r="504" spans="29:37" ht="12.75">
      <c r="AC504" s="52"/>
      <c r="AD504" s="52"/>
      <c r="AE504" s="52"/>
      <c r="AF504" s="52"/>
      <c r="AG504" s="52"/>
      <c r="AH504" s="52"/>
      <c r="AI504" s="52"/>
      <c r="AJ504" s="52"/>
      <c r="AK504" s="52"/>
    </row>
    <row r="505" spans="29:37" ht="12.75">
      <c r="AC505" s="52"/>
      <c r="AD505" s="52"/>
      <c r="AE505" s="52"/>
      <c r="AF505" s="52"/>
      <c r="AG505" s="52"/>
      <c r="AH505" s="52"/>
      <c r="AI505" s="52"/>
      <c r="AJ505" s="52"/>
      <c r="AK505" s="52"/>
    </row>
    <row r="506" spans="29:37" ht="12.75">
      <c r="AC506" s="52"/>
      <c r="AD506" s="52"/>
      <c r="AE506" s="52"/>
      <c r="AF506" s="52"/>
      <c r="AG506" s="52"/>
      <c r="AH506" s="52"/>
      <c r="AI506" s="52"/>
      <c r="AJ506" s="52"/>
      <c r="AK506" s="52"/>
    </row>
    <row r="507" spans="29:37" ht="12.75">
      <c r="AC507" s="52"/>
      <c r="AD507" s="52"/>
      <c r="AE507" s="52"/>
      <c r="AF507" s="52"/>
      <c r="AG507" s="52"/>
      <c r="AH507" s="52"/>
      <c r="AI507" s="52"/>
      <c r="AJ507" s="52"/>
      <c r="AK507" s="52"/>
    </row>
    <row r="508" spans="29:37" ht="12.75">
      <c r="AC508" s="52"/>
      <c r="AD508" s="52"/>
      <c r="AE508" s="52"/>
      <c r="AF508" s="52"/>
      <c r="AG508" s="52"/>
      <c r="AH508" s="52"/>
      <c r="AI508" s="52"/>
      <c r="AJ508" s="52"/>
      <c r="AK508" s="52"/>
    </row>
    <row r="509" spans="29:37" ht="12.75">
      <c r="AC509" s="52"/>
      <c r="AD509" s="52"/>
      <c r="AE509" s="52"/>
      <c r="AF509" s="52"/>
      <c r="AG509" s="52"/>
      <c r="AH509" s="52"/>
      <c r="AI509" s="52"/>
      <c r="AJ509" s="52"/>
      <c r="AK509" s="52"/>
    </row>
    <row r="510" spans="29:37" ht="12.75">
      <c r="AC510" s="52"/>
      <c r="AD510" s="52"/>
      <c r="AE510" s="52"/>
      <c r="AF510" s="52"/>
      <c r="AG510" s="52"/>
      <c r="AH510" s="52"/>
      <c r="AI510" s="52"/>
      <c r="AJ510" s="52"/>
      <c r="AK510" s="52"/>
    </row>
    <row r="511" spans="29:37" ht="12.75">
      <c r="AC511" s="52"/>
      <c r="AD511" s="52"/>
      <c r="AE511" s="52"/>
      <c r="AF511" s="52"/>
      <c r="AG511" s="52"/>
      <c r="AH511" s="52"/>
      <c r="AI511" s="52"/>
      <c r="AJ511" s="52"/>
      <c r="AK511" s="52"/>
    </row>
    <row r="512" spans="29:37" ht="12.75">
      <c r="AC512" s="52"/>
      <c r="AD512" s="52"/>
      <c r="AE512" s="52"/>
      <c r="AF512" s="52"/>
      <c r="AG512" s="52"/>
      <c r="AH512" s="52"/>
      <c r="AI512" s="52"/>
      <c r="AJ512" s="52"/>
      <c r="AK512" s="52"/>
    </row>
    <row r="513" spans="29:37" ht="12.75">
      <c r="AC513" s="52"/>
      <c r="AD513" s="52"/>
      <c r="AE513" s="52"/>
      <c r="AF513" s="52"/>
      <c r="AG513" s="52"/>
      <c r="AH513" s="52"/>
      <c r="AI513" s="52"/>
      <c r="AJ513" s="52"/>
      <c r="AK513" s="52"/>
    </row>
    <row r="514" spans="29:37" ht="12.75">
      <c r="AC514" s="52"/>
      <c r="AD514" s="52"/>
      <c r="AE514" s="52"/>
      <c r="AF514" s="52"/>
      <c r="AG514" s="52"/>
      <c r="AH514" s="52"/>
      <c r="AI514" s="52"/>
      <c r="AJ514" s="52"/>
      <c r="AK514" s="52"/>
    </row>
    <row r="515" spans="29:37" ht="12.75">
      <c r="AC515" s="52"/>
      <c r="AD515" s="52"/>
      <c r="AE515" s="52"/>
      <c r="AF515" s="52"/>
      <c r="AG515" s="52"/>
      <c r="AH515" s="52"/>
      <c r="AI515" s="52"/>
      <c r="AJ515" s="52"/>
      <c r="AK515" s="52"/>
    </row>
    <row r="516" spans="29:37" ht="12.75">
      <c r="AC516" s="52"/>
      <c r="AD516" s="52"/>
      <c r="AE516" s="52"/>
      <c r="AF516" s="52"/>
      <c r="AG516" s="52"/>
      <c r="AH516" s="52"/>
      <c r="AI516" s="52"/>
      <c r="AJ516" s="52"/>
      <c r="AK516" s="52"/>
    </row>
    <row r="517" spans="29:37" ht="12.75">
      <c r="AC517" s="52"/>
      <c r="AD517" s="52"/>
      <c r="AE517" s="52"/>
      <c r="AF517" s="52"/>
      <c r="AG517" s="52"/>
      <c r="AH517" s="52"/>
      <c r="AI517" s="52"/>
      <c r="AJ517" s="52"/>
      <c r="AK517" s="52"/>
    </row>
    <row r="518" spans="29:37" ht="12.75">
      <c r="AC518" s="52"/>
      <c r="AD518" s="52"/>
      <c r="AE518" s="52"/>
      <c r="AF518" s="52"/>
      <c r="AG518" s="52"/>
      <c r="AH518" s="52"/>
      <c r="AI518" s="52"/>
      <c r="AJ518" s="52"/>
      <c r="AK518" s="52"/>
    </row>
    <row r="519" spans="29:37" ht="12.75">
      <c r="AC519" s="52"/>
      <c r="AD519" s="52"/>
      <c r="AE519" s="52"/>
      <c r="AF519" s="52"/>
      <c r="AG519" s="52"/>
      <c r="AH519" s="52"/>
      <c r="AI519" s="52"/>
      <c r="AJ519" s="52"/>
      <c r="AK519" s="52"/>
    </row>
    <row r="520" spans="29:37" ht="12.75">
      <c r="AC520" s="52"/>
      <c r="AD520" s="52"/>
      <c r="AE520" s="52"/>
      <c r="AF520" s="52"/>
      <c r="AG520" s="52"/>
      <c r="AH520" s="52"/>
      <c r="AI520" s="52"/>
      <c r="AJ520" s="52"/>
      <c r="AK520" s="52"/>
    </row>
    <row r="521" spans="29:37" ht="12.75">
      <c r="AC521" s="52"/>
      <c r="AD521" s="52"/>
      <c r="AE521" s="52"/>
      <c r="AF521" s="52"/>
      <c r="AG521" s="52"/>
      <c r="AH521" s="52"/>
      <c r="AI521" s="52"/>
      <c r="AJ521" s="52"/>
      <c r="AK521" s="52"/>
    </row>
    <row r="522" spans="29:37" ht="12.75">
      <c r="AC522" s="52"/>
      <c r="AD522" s="52"/>
      <c r="AE522" s="52"/>
      <c r="AF522" s="52"/>
      <c r="AG522" s="52"/>
      <c r="AH522" s="52"/>
      <c r="AI522" s="52"/>
      <c r="AJ522" s="52"/>
      <c r="AK522" s="52"/>
    </row>
    <row r="523" spans="29:37" ht="12.75">
      <c r="AC523" s="52"/>
      <c r="AD523" s="52"/>
      <c r="AE523" s="52"/>
      <c r="AF523" s="52"/>
      <c r="AG523" s="52"/>
      <c r="AH523" s="52"/>
      <c r="AI523" s="52"/>
      <c r="AJ523" s="52"/>
      <c r="AK523" s="52"/>
    </row>
    <row r="524" spans="29:37" ht="12.75">
      <c r="AC524" s="52"/>
      <c r="AD524" s="52"/>
      <c r="AE524" s="52"/>
      <c r="AF524" s="52"/>
      <c r="AG524" s="52"/>
      <c r="AH524" s="52"/>
      <c r="AI524" s="52"/>
      <c r="AJ524" s="52"/>
      <c r="AK524" s="52"/>
    </row>
    <row r="525" spans="29:37" ht="12.75">
      <c r="AC525" s="52"/>
      <c r="AD525" s="52"/>
      <c r="AE525" s="52"/>
      <c r="AF525" s="52"/>
      <c r="AG525" s="52"/>
      <c r="AH525" s="52"/>
      <c r="AI525" s="52"/>
      <c r="AJ525" s="52"/>
      <c r="AK525" s="52"/>
    </row>
    <row r="526" spans="29:37" ht="12.75">
      <c r="AC526" s="52"/>
      <c r="AD526" s="52"/>
      <c r="AE526" s="52"/>
      <c r="AF526" s="52"/>
      <c r="AG526" s="52"/>
      <c r="AH526" s="52"/>
      <c r="AI526" s="52"/>
      <c r="AJ526" s="52"/>
      <c r="AK526" s="52"/>
    </row>
    <row r="527" spans="29:37" ht="12.75">
      <c r="AC527" s="52"/>
      <c r="AD527" s="52"/>
      <c r="AE527" s="52"/>
      <c r="AF527" s="52"/>
      <c r="AG527" s="52"/>
      <c r="AH527" s="52"/>
      <c r="AI527" s="52"/>
      <c r="AJ527" s="52"/>
      <c r="AK527" s="52"/>
    </row>
    <row r="528" spans="29:37" ht="12.75">
      <c r="AC528" s="52"/>
      <c r="AD528" s="52"/>
      <c r="AE528" s="52"/>
      <c r="AF528" s="52"/>
      <c r="AG528" s="52"/>
      <c r="AH528" s="52"/>
      <c r="AI528" s="52"/>
      <c r="AJ528" s="52"/>
      <c r="AK528" s="52"/>
    </row>
    <row r="529" spans="29:37" ht="12.75">
      <c r="AC529" s="52"/>
      <c r="AD529" s="52"/>
      <c r="AE529" s="52"/>
      <c r="AF529" s="52"/>
      <c r="AG529" s="52"/>
      <c r="AH529" s="52"/>
      <c r="AI529" s="52"/>
      <c r="AJ529" s="52"/>
      <c r="AK529" s="52"/>
    </row>
    <row r="530" spans="29:37" ht="12.75">
      <c r="AC530" s="52"/>
      <c r="AD530" s="52"/>
      <c r="AE530" s="52"/>
      <c r="AF530" s="52"/>
      <c r="AG530" s="52"/>
      <c r="AH530" s="52"/>
      <c r="AI530" s="52"/>
      <c r="AJ530" s="52"/>
      <c r="AK530" s="52"/>
    </row>
    <row r="531" spans="29:37" ht="12.75">
      <c r="AC531" s="52"/>
      <c r="AD531" s="52"/>
      <c r="AE531" s="52"/>
      <c r="AF531" s="52"/>
      <c r="AG531" s="52"/>
      <c r="AH531" s="52"/>
      <c r="AI531" s="52"/>
      <c r="AJ531" s="52"/>
      <c r="AK531" s="52"/>
    </row>
    <row r="532" spans="29:37" ht="12.75">
      <c r="AC532" s="52"/>
      <c r="AD532" s="52"/>
      <c r="AE532" s="52"/>
      <c r="AF532" s="52"/>
      <c r="AG532" s="52"/>
      <c r="AH532" s="52"/>
      <c r="AI532" s="52"/>
      <c r="AJ532" s="52"/>
      <c r="AK532" s="52"/>
    </row>
    <row r="533" spans="29:37" ht="12.75">
      <c r="AC533" s="52"/>
      <c r="AD533" s="52"/>
      <c r="AE533" s="52"/>
      <c r="AF533" s="52"/>
      <c r="AG533" s="52"/>
      <c r="AH533" s="52"/>
      <c r="AI533" s="52"/>
      <c r="AJ533" s="52"/>
      <c r="AK533" s="52"/>
    </row>
    <row r="534" spans="29:37" ht="12.75">
      <c r="AC534" s="52"/>
      <c r="AD534" s="52"/>
      <c r="AE534" s="52"/>
      <c r="AF534" s="52"/>
      <c r="AG534" s="52"/>
      <c r="AH534" s="52"/>
      <c r="AI534" s="52"/>
      <c r="AJ534" s="52"/>
      <c r="AK534" s="52"/>
    </row>
    <row r="535" spans="29:37" ht="12.75">
      <c r="AC535" s="52"/>
      <c r="AD535" s="52"/>
      <c r="AE535" s="52"/>
      <c r="AF535" s="52"/>
      <c r="AG535" s="52"/>
      <c r="AH535" s="52"/>
      <c r="AI535" s="52"/>
      <c r="AJ535" s="52"/>
      <c r="AK535" s="52"/>
    </row>
    <row r="536" spans="29:37" ht="12.75">
      <c r="AC536" s="52"/>
      <c r="AD536" s="52"/>
      <c r="AE536" s="52"/>
      <c r="AF536" s="52"/>
      <c r="AG536" s="52"/>
      <c r="AH536" s="52"/>
      <c r="AI536" s="52"/>
      <c r="AJ536" s="52"/>
      <c r="AK536" s="52"/>
    </row>
    <row r="537" spans="29:37" ht="12.75">
      <c r="AC537" s="52"/>
      <c r="AD537" s="52"/>
      <c r="AE537" s="52"/>
      <c r="AF537" s="52"/>
      <c r="AG537" s="52"/>
      <c r="AH537" s="52"/>
      <c r="AI537" s="52"/>
      <c r="AJ537" s="52"/>
      <c r="AK537" s="52"/>
    </row>
    <row r="538" spans="29:37" ht="12.75">
      <c r="AC538" s="52"/>
      <c r="AD538" s="52"/>
      <c r="AE538" s="52"/>
      <c r="AF538" s="52"/>
      <c r="AG538" s="52"/>
      <c r="AH538" s="52"/>
      <c r="AI538" s="52"/>
      <c r="AJ538" s="52"/>
      <c r="AK538" s="52"/>
    </row>
    <row r="539" spans="29:37" ht="12.75">
      <c r="AC539" s="52"/>
      <c r="AD539" s="52"/>
      <c r="AE539" s="52"/>
      <c r="AF539" s="52"/>
      <c r="AG539" s="52"/>
      <c r="AH539" s="52"/>
      <c r="AI539" s="52"/>
      <c r="AJ539" s="52"/>
      <c r="AK539" s="52"/>
    </row>
    <row r="540" spans="29:37" ht="12.75">
      <c r="AC540" s="52"/>
      <c r="AD540" s="52"/>
      <c r="AE540" s="52"/>
      <c r="AF540" s="52"/>
      <c r="AG540" s="52"/>
      <c r="AH540" s="52"/>
      <c r="AI540" s="52"/>
      <c r="AJ540" s="52"/>
      <c r="AK540" s="52"/>
    </row>
    <row r="541" spans="29:37" ht="12.75">
      <c r="AC541" s="52"/>
      <c r="AD541" s="52"/>
      <c r="AE541" s="52"/>
      <c r="AF541" s="52"/>
      <c r="AG541" s="52"/>
      <c r="AH541" s="52"/>
      <c r="AI541" s="52"/>
      <c r="AJ541" s="52"/>
      <c r="AK541" s="52"/>
    </row>
    <row r="542" spans="29:37" ht="12.75">
      <c r="AC542" s="52"/>
      <c r="AD542" s="52"/>
      <c r="AE542" s="52"/>
      <c r="AF542" s="52"/>
      <c r="AG542" s="52"/>
      <c r="AH542" s="52"/>
      <c r="AI542" s="52"/>
      <c r="AJ542" s="52"/>
      <c r="AK542" s="52"/>
    </row>
    <row r="543" spans="29:37" ht="12.75">
      <c r="AC543" s="52"/>
      <c r="AD543" s="52"/>
      <c r="AE543" s="52"/>
      <c r="AF543" s="52"/>
      <c r="AG543" s="52"/>
      <c r="AH543" s="52"/>
      <c r="AI543" s="52"/>
      <c r="AJ543" s="52"/>
      <c r="AK543" s="52"/>
    </row>
    <row r="544" spans="29:37" ht="12.75">
      <c r="AC544" s="52"/>
      <c r="AD544" s="52"/>
      <c r="AE544" s="52"/>
      <c r="AF544" s="52"/>
      <c r="AG544" s="52"/>
      <c r="AH544" s="52"/>
      <c r="AI544" s="52"/>
      <c r="AJ544" s="52"/>
      <c r="AK544" s="52"/>
    </row>
    <row r="545" spans="29:37" ht="12.75">
      <c r="AC545" s="52"/>
      <c r="AD545" s="52"/>
      <c r="AE545" s="52"/>
      <c r="AF545" s="52"/>
      <c r="AG545" s="52"/>
      <c r="AH545" s="52"/>
      <c r="AI545" s="52"/>
      <c r="AJ545" s="52"/>
      <c r="AK545" s="52"/>
    </row>
    <row r="546" spans="29:37" ht="12.75">
      <c r="AC546" s="52"/>
      <c r="AD546" s="52"/>
      <c r="AE546" s="52"/>
      <c r="AF546" s="52"/>
      <c r="AG546" s="52"/>
      <c r="AH546" s="52"/>
      <c r="AI546" s="52"/>
      <c r="AJ546" s="52"/>
      <c r="AK546" s="52"/>
    </row>
    <row r="547" spans="29:37" ht="12.75">
      <c r="AC547" s="52"/>
      <c r="AD547" s="52"/>
      <c r="AE547" s="52"/>
      <c r="AF547" s="52"/>
      <c r="AG547" s="52"/>
      <c r="AH547" s="52"/>
      <c r="AI547" s="52"/>
      <c r="AJ547" s="52"/>
      <c r="AK547" s="52"/>
    </row>
    <row r="548" spans="29:37" ht="12.75">
      <c r="AC548" s="52"/>
      <c r="AD548" s="52"/>
      <c r="AE548" s="52"/>
      <c r="AF548" s="52"/>
      <c r="AG548" s="52"/>
      <c r="AH548" s="52"/>
      <c r="AI548" s="52"/>
      <c r="AJ548" s="52"/>
      <c r="AK548" s="52"/>
    </row>
    <row r="549" spans="29:37" ht="12.75">
      <c r="AC549" s="52"/>
      <c r="AD549" s="52"/>
      <c r="AE549" s="52"/>
      <c r="AF549" s="52"/>
      <c r="AG549" s="52"/>
      <c r="AH549" s="52"/>
      <c r="AI549" s="52"/>
      <c r="AJ549" s="52"/>
      <c r="AK549" s="52"/>
    </row>
    <row r="550" spans="29:37" ht="12.75">
      <c r="AC550" s="52"/>
      <c r="AD550" s="52"/>
      <c r="AE550" s="52"/>
      <c r="AF550" s="52"/>
      <c r="AG550" s="52"/>
      <c r="AH550" s="52"/>
      <c r="AI550" s="52"/>
      <c r="AJ550" s="52"/>
      <c r="AK550" s="52"/>
    </row>
    <row r="551" spans="29:37" ht="12.75">
      <c r="AC551" s="52"/>
      <c r="AD551" s="52"/>
      <c r="AE551" s="52"/>
      <c r="AF551" s="52"/>
      <c r="AG551" s="52"/>
      <c r="AH551" s="52"/>
      <c r="AI551" s="52"/>
      <c r="AJ551" s="52"/>
      <c r="AK551" s="52"/>
    </row>
    <row r="552" spans="29:37" ht="12.75">
      <c r="AC552" s="52"/>
      <c r="AD552" s="52"/>
      <c r="AE552" s="52"/>
      <c r="AF552" s="52"/>
      <c r="AG552" s="52"/>
      <c r="AH552" s="52"/>
      <c r="AI552" s="52"/>
      <c r="AJ552" s="52"/>
      <c r="AK552" s="52"/>
    </row>
    <row r="553" spans="29:37" ht="12.75">
      <c r="AC553" s="52"/>
      <c r="AD553" s="52"/>
      <c r="AE553" s="52"/>
      <c r="AF553" s="52"/>
      <c r="AG553" s="52"/>
      <c r="AH553" s="52"/>
      <c r="AI553" s="52"/>
      <c r="AJ553" s="52"/>
      <c r="AK553" s="52"/>
    </row>
    <row r="554" spans="29:37" ht="12.75">
      <c r="AC554" s="52"/>
      <c r="AD554" s="52"/>
      <c r="AE554" s="52"/>
      <c r="AF554" s="52"/>
      <c r="AG554" s="52"/>
      <c r="AH554" s="52"/>
      <c r="AI554" s="52"/>
      <c r="AJ554" s="52"/>
      <c r="AK554" s="52"/>
    </row>
    <row r="555" spans="29:37" ht="12.75">
      <c r="AC555" s="52"/>
      <c r="AD555" s="52"/>
      <c r="AE555" s="52"/>
      <c r="AF555" s="52"/>
      <c r="AG555" s="52"/>
      <c r="AH555" s="52"/>
      <c r="AI555" s="52"/>
      <c r="AJ555" s="52"/>
      <c r="AK555" s="52"/>
    </row>
    <row r="556" spans="29:37" ht="12.75">
      <c r="AC556" s="52"/>
      <c r="AD556" s="52"/>
      <c r="AE556" s="52"/>
      <c r="AF556" s="52"/>
      <c r="AG556" s="52"/>
      <c r="AH556" s="52"/>
      <c r="AI556" s="52"/>
      <c r="AJ556" s="52"/>
      <c r="AK556" s="52"/>
    </row>
    <row r="557" spans="29:37" ht="12.75">
      <c r="AC557" s="52"/>
      <c r="AD557" s="52"/>
      <c r="AE557" s="52"/>
      <c r="AF557" s="52"/>
      <c r="AG557" s="52"/>
      <c r="AH557" s="52"/>
      <c r="AI557" s="52"/>
      <c r="AJ557" s="52"/>
      <c r="AK557" s="52"/>
    </row>
    <row r="558" spans="29:37" ht="12.75">
      <c r="AC558" s="52"/>
      <c r="AD558" s="52"/>
      <c r="AE558" s="52"/>
      <c r="AF558" s="52"/>
      <c r="AG558" s="52"/>
      <c r="AH558" s="52"/>
      <c r="AI558" s="52"/>
      <c r="AJ558" s="52"/>
      <c r="AK558" s="52"/>
    </row>
    <row r="559" spans="29:37" ht="12.75">
      <c r="AC559" s="52"/>
      <c r="AD559" s="52"/>
      <c r="AE559" s="52"/>
      <c r="AF559" s="52"/>
      <c r="AG559" s="52"/>
      <c r="AH559" s="52"/>
      <c r="AI559" s="52"/>
      <c r="AJ559" s="52"/>
      <c r="AK559" s="52"/>
    </row>
    <row r="560" spans="29:37" ht="12.75">
      <c r="AC560" s="52"/>
      <c r="AD560" s="52"/>
      <c r="AE560" s="52"/>
      <c r="AF560" s="52"/>
      <c r="AG560" s="52"/>
      <c r="AH560" s="52"/>
      <c r="AI560" s="52"/>
      <c r="AJ560" s="52"/>
      <c r="AK560" s="52"/>
    </row>
    <row r="561" spans="29:37" ht="12.75">
      <c r="AC561" s="52"/>
      <c r="AD561" s="52"/>
      <c r="AE561" s="52"/>
      <c r="AF561" s="52"/>
      <c r="AG561" s="52"/>
      <c r="AH561" s="52"/>
      <c r="AI561" s="52"/>
      <c r="AJ561" s="52"/>
      <c r="AK561" s="52"/>
    </row>
    <row r="562" spans="29:37" ht="12.75">
      <c r="AC562" s="52"/>
      <c r="AD562" s="52"/>
      <c r="AE562" s="52"/>
      <c r="AF562" s="52"/>
      <c r="AG562" s="52"/>
      <c r="AH562" s="52"/>
      <c r="AI562" s="52"/>
      <c r="AJ562" s="52"/>
      <c r="AK562" s="52"/>
    </row>
    <row r="563" spans="29:37" ht="12.75">
      <c r="AC563" s="52"/>
      <c r="AD563" s="52"/>
      <c r="AE563" s="52"/>
      <c r="AF563" s="52"/>
      <c r="AG563" s="52"/>
      <c r="AH563" s="52"/>
      <c r="AI563" s="52"/>
      <c r="AJ563" s="52"/>
      <c r="AK563" s="52"/>
    </row>
    <row r="564" spans="29:37" ht="12.75">
      <c r="AC564" s="52"/>
      <c r="AD564" s="52"/>
      <c r="AE564" s="52"/>
      <c r="AF564" s="52"/>
      <c r="AG564" s="52"/>
      <c r="AH564" s="52"/>
      <c r="AI564" s="52"/>
      <c r="AJ564" s="52"/>
      <c r="AK564" s="52"/>
    </row>
    <row r="565" spans="29:37" ht="12.75">
      <c r="AC565" s="52"/>
      <c r="AD565" s="52"/>
      <c r="AE565" s="52"/>
      <c r="AF565" s="52"/>
      <c r="AG565" s="52"/>
      <c r="AH565" s="52"/>
      <c r="AI565" s="52"/>
      <c r="AJ565" s="52"/>
      <c r="AK565" s="52"/>
    </row>
    <row r="566" spans="29:37" ht="12.75">
      <c r="AC566" s="52"/>
      <c r="AD566" s="52"/>
      <c r="AE566" s="52"/>
      <c r="AF566" s="52"/>
      <c r="AG566" s="52"/>
      <c r="AH566" s="52"/>
      <c r="AI566" s="52"/>
      <c r="AJ566" s="52"/>
      <c r="AK566" s="52"/>
    </row>
    <row r="567" spans="29:37" ht="12.75">
      <c r="AC567" s="52"/>
      <c r="AD567" s="52"/>
      <c r="AE567" s="52"/>
      <c r="AF567" s="52"/>
      <c r="AG567" s="52"/>
      <c r="AH567" s="52"/>
      <c r="AI567" s="52"/>
      <c r="AJ567" s="52"/>
      <c r="AK567" s="52"/>
    </row>
    <row r="568" spans="29:37" ht="12.75">
      <c r="AC568" s="52"/>
      <c r="AD568" s="52"/>
      <c r="AE568" s="52"/>
      <c r="AF568" s="52"/>
      <c r="AG568" s="52"/>
      <c r="AH568" s="52"/>
      <c r="AI568" s="52"/>
      <c r="AJ568" s="52"/>
      <c r="AK568" s="52"/>
    </row>
    <row r="569" spans="29:37" ht="12.75">
      <c r="AC569" s="52"/>
      <c r="AD569" s="52"/>
      <c r="AE569" s="52"/>
      <c r="AF569" s="52"/>
      <c r="AG569" s="52"/>
      <c r="AH569" s="52"/>
      <c r="AI569" s="52"/>
      <c r="AJ569" s="52"/>
      <c r="AK569" s="52"/>
    </row>
    <row r="570" spans="29:37" ht="12.75">
      <c r="AC570" s="52"/>
      <c r="AD570" s="52"/>
      <c r="AE570" s="52"/>
      <c r="AF570" s="52"/>
      <c r="AG570" s="52"/>
      <c r="AH570" s="52"/>
      <c r="AI570" s="52"/>
      <c r="AJ570" s="52"/>
      <c r="AK570" s="52"/>
    </row>
    <row r="571" spans="29:37" ht="12.75">
      <c r="AC571" s="52"/>
      <c r="AD571" s="52"/>
      <c r="AE571" s="52"/>
      <c r="AF571" s="52"/>
      <c r="AG571" s="52"/>
      <c r="AH571" s="52"/>
      <c r="AI571" s="52"/>
      <c r="AJ571" s="52"/>
      <c r="AK571" s="52"/>
    </row>
    <row r="572" spans="29:37" ht="12.75">
      <c r="AC572" s="52"/>
      <c r="AD572" s="52"/>
      <c r="AE572" s="52"/>
      <c r="AF572" s="52"/>
      <c r="AG572" s="52"/>
      <c r="AH572" s="52"/>
      <c r="AI572" s="52"/>
      <c r="AJ572" s="52"/>
      <c r="AK572" s="52"/>
    </row>
    <row r="573" spans="29:37" ht="12.75">
      <c r="AC573" s="52"/>
      <c r="AD573" s="52"/>
      <c r="AE573" s="52"/>
      <c r="AF573" s="52"/>
      <c r="AG573" s="52"/>
      <c r="AH573" s="52"/>
      <c r="AI573" s="52"/>
      <c r="AJ573" s="52"/>
      <c r="AK573" s="52"/>
    </row>
    <row r="574" spans="29:37" ht="12.75">
      <c r="AC574" s="52"/>
      <c r="AD574" s="52"/>
      <c r="AE574" s="52"/>
      <c r="AF574" s="52"/>
      <c r="AG574" s="52"/>
      <c r="AH574" s="52"/>
      <c r="AI574" s="52"/>
      <c r="AJ574" s="52"/>
      <c r="AK574" s="52"/>
    </row>
    <row r="575" spans="29:37" ht="12.75">
      <c r="AC575" s="52"/>
      <c r="AD575" s="52"/>
      <c r="AE575" s="52"/>
      <c r="AF575" s="52"/>
      <c r="AG575" s="52"/>
      <c r="AH575" s="52"/>
      <c r="AI575" s="52"/>
      <c r="AJ575" s="52"/>
      <c r="AK575" s="52"/>
    </row>
    <row r="576" spans="29:37" ht="12.75">
      <c r="AC576" s="52"/>
      <c r="AD576" s="52"/>
      <c r="AE576" s="52"/>
      <c r="AF576" s="52"/>
      <c r="AG576" s="52"/>
      <c r="AH576" s="52"/>
      <c r="AI576" s="52"/>
      <c r="AJ576" s="52"/>
      <c r="AK576" s="52"/>
    </row>
    <row r="577" spans="29:37" ht="12.75">
      <c r="AC577" s="52"/>
      <c r="AD577" s="52"/>
      <c r="AE577" s="52"/>
      <c r="AF577" s="52"/>
      <c r="AG577" s="52"/>
      <c r="AH577" s="52"/>
      <c r="AI577" s="52"/>
      <c r="AJ577" s="52"/>
      <c r="AK577" s="52"/>
    </row>
    <row r="578" spans="29:37" ht="12.75">
      <c r="AC578" s="52"/>
      <c r="AD578" s="52"/>
      <c r="AE578" s="52"/>
      <c r="AF578" s="52"/>
      <c r="AG578" s="52"/>
      <c r="AH578" s="52"/>
      <c r="AI578" s="52"/>
      <c r="AJ578" s="52"/>
      <c r="AK578" s="52"/>
    </row>
    <row r="579" spans="29:37" ht="12.75">
      <c r="AC579" s="52"/>
      <c r="AD579" s="52"/>
      <c r="AE579" s="52"/>
      <c r="AF579" s="52"/>
      <c r="AG579" s="52"/>
      <c r="AH579" s="52"/>
      <c r="AI579" s="52"/>
      <c r="AJ579" s="52"/>
      <c r="AK579" s="52"/>
    </row>
    <row r="580" spans="29:37" ht="12.75">
      <c r="AC580" s="52"/>
      <c r="AD580" s="52"/>
      <c r="AE580" s="52"/>
      <c r="AF580" s="52"/>
      <c r="AG580" s="52"/>
      <c r="AH580" s="52"/>
      <c r="AI580" s="52"/>
      <c r="AJ580" s="52"/>
      <c r="AK580" s="52"/>
    </row>
    <row r="581" spans="29:37" ht="12.75">
      <c r="AC581" s="52"/>
      <c r="AD581" s="52"/>
      <c r="AE581" s="52"/>
      <c r="AF581" s="52"/>
      <c r="AG581" s="52"/>
      <c r="AH581" s="52"/>
      <c r="AI581" s="52"/>
      <c r="AJ581" s="52"/>
      <c r="AK581" s="52"/>
    </row>
    <row r="582" spans="29:37" ht="12.75">
      <c r="AC582" s="52"/>
      <c r="AD582" s="52"/>
      <c r="AE582" s="52"/>
      <c r="AF582" s="52"/>
      <c r="AG582" s="52"/>
      <c r="AH582" s="52"/>
      <c r="AI582" s="52"/>
      <c r="AJ582" s="52"/>
      <c r="AK582" s="52"/>
    </row>
    <row r="583" spans="29:37" ht="12.75">
      <c r="AC583" s="52"/>
      <c r="AD583" s="52"/>
      <c r="AE583" s="52"/>
      <c r="AF583" s="52"/>
      <c r="AG583" s="52"/>
      <c r="AH583" s="52"/>
      <c r="AI583" s="52"/>
      <c r="AJ583" s="52"/>
      <c r="AK583" s="52"/>
    </row>
    <row r="584" spans="29:37" ht="12.75">
      <c r="AC584" s="52"/>
      <c r="AD584" s="52"/>
      <c r="AE584" s="52"/>
      <c r="AF584" s="52"/>
      <c r="AG584" s="52"/>
      <c r="AH584" s="52"/>
      <c r="AI584" s="52"/>
      <c r="AJ584" s="52"/>
      <c r="AK584" s="52"/>
    </row>
    <row r="585" spans="29:37" ht="12.75">
      <c r="AC585" s="52"/>
      <c r="AD585" s="52"/>
      <c r="AE585" s="52"/>
      <c r="AF585" s="52"/>
      <c r="AG585" s="52"/>
      <c r="AH585" s="52"/>
      <c r="AI585" s="52"/>
      <c r="AJ585" s="52"/>
      <c r="AK585" s="52"/>
    </row>
    <row r="586" spans="29:37" ht="12.75">
      <c r="AC586" s="52"/>
      <c r="AD586" s="52"/>
      <c r="AE586" s="52"/>
      <c r="AF586" s="52"/>
      <c r="AG586" s="52"/>
      <c r="AH586" s="52"/>
      <c r="AI586" s="52"/>
      <c r="AJ586" s="52"/>
      <c r="AK586" s="52"/>
    </row>
    <row r="587" spans="29:37" ht="12.75">
      <c r="AC587" s="52"/>
      <c r="AD587" s="52"/>
      <c r="AE587" s="52"/>
      <c r="AF587" s="52"/>
      <c r="AG587" s="52"/>
      <c r="AH587" s="52"/>
      <c r="AI587" s="52"/>
      <c r="AJ587" s="52"/>
      <c r="AK587" s="52"/>
    </row>
    <row r="588" spans="29:37" ht="12.75">
      <c r="AC588" s="52"/>
      <c r="AD588" s="52"/>
      <c r="AE588" s="52"/>
      <c r="AF588" s="52"/>
      <c r="AG588" s="52"/>
      <c r="AH588" s="52"/>
      <c r="AI588" s="52"/>
      <c r="AJ588" s="52"/>
      <c r="AK588" s="52"/>
    </row>
    <row r="589" spans="29:37" ht="12.75">
      <c r="AC589" s="52"/>
      <c r="AD589" s="52"/>
      <c r="AE589" s="52"/>
      <c r="AF589" s="52"/>
      <c r="AG589" s="52"/>
      <c r="AH589" s="52"/>
      <c r="AI589" s="52"/>
      <c r="AJ589" s="52"/>
      <c r="AK589" s="52"/>
    </row>
    <row r="590" spans="29:37" ht="12.75">
      <c r="AC590" s="52"/>
      <c r="AD590" s="52"/>
      <c r="AE590" s="52"/>
      <c r="AF590" s="52"/>
      <c r="AG590" s="52"/>
      <c r="AH590" s="52"/>
      <c r="AI590" s="52"/>
      <c r="AJ590" s="52"/>
      <c r="AK590" s="52"/>
    </row>
    <row r="591" spans="29:37" ht="12.75">
      <c r="AC591" s="52"/>
      <c r="AD591" s="52"/>
      <c r="AE591" s="52"/>
      <c r="AF591" s="52"/>
      <c r="AG591" s="52"/>
      <c r="AH591" s="52"/>
      <c r="AI591" s="52"/>
      <c r="AJ591" s="52"/>
      <c r="AK591" s="52"/>
    </row>
    <row r="592" spans="29:37" ht="12.75">
      <c r="AC592" s="52"/>
      <c r="AD592" s="52"/>
      <c r="AE592" s="52"/>
      <c r="AF592" s="52"/>
      <c r="AG592" s="52"/>
      <c r="AH592" s="52"/>
      <c r="AI592" s="52"/>
      <c r="AJ592" s="52"/>
      <c r="AK592" s="52"/>
    </row>
    <row r="593" spans="29:37" ht="12.75">
      <c r="AC593" s="52"/>
      <c r="AD593" s="52"/>
      <c r="AE593" s="52"/>
      <c r="AF593" s="52"/>
      <c r="AG593" s="52"/>
      <c r="AH593" s="52"/>
      <c r="AI593" s="52"/>
      <c r="AJ593" s="52"/>
      <c r="AK593" s="52"/>
    </row>
    <row r="594" spans="29:37" ht="12.75">
      <c r="AC594" s="52"/>
      <c r="AD594" s="52"/>
      <c r="AE594" s="52"/>
      <c r="AF594" s="52"/>
      <c r="AG594" s="52"/>
      <c r="AH594" s="52"/>
      <c r="AI594" s="52"/>
      <c r="AJ594" s="52"/>
      <c r="AK594" s="52"/>
    </row>
    <row r="595" spans="29:37" ht="12.75">
      <c r="AC595" s="52"/>
      <c r="AD595" s="52"/>
      <c r="AE595" s="52"/>
      <c r="AF595" s="52"/>
      <c r="AG595" s="52"/>
      <c r="AH595" s="52"/>
      <c r="AI595" s="52"/>
      <c r="AJ595" s="52"/>
      <c r="AK595" s="52"/>
    </row>
    <row r="596" spans="29:37" ht="12.75">
      <c r="AC596" s="52"/>
      <c r="AD596" s="52"/>
      <c r="AE596" s="52"/>
      <c r="AF596" s="52"/>
      <c r="AG596" s="52"/>
      <c r="AH596" s="52"/>
      <c r="AI596" s="52"/>
      <c r="AJ596" s="52"/>
      <c r="AK596" s="52"/>
    </row>
    <row r="597" spans="29:37" ht="12.75">
      <c r="AC597" s="52"/>
      <c r="AD597" s="52"/>
      <c r="AE597" s="52"/>
      <c r="AF597" s="52"/>
      <c r="AG597" s="52"/>
      <c r="AH597" s="52"/>
      <c r="AI597" s="52"/>
      <c r="AJ597" s="52"/>
      <c r="AK597" s="52"/>
    </row>
    <row r="598" spans="29:37" ht="12.75">
      <c r="AC598" s="52"/>
      <c r="AD598" s="52"/>
      <c r="AE598" s="52"/>
      <c r="AF598" s="52"/>
      <c r="AG598" s="52"/>
      <c r="AH598" s="52"/>
      <c r="AI598" s="52"/>
      <c r="AJ598" s="52"/>
      <c r="AK598" s="52"/>
    </row>
    <row r="599" spans="29:37" ht="12.75">
      <c r="AC599" s="52"/>
      <c r="AD599" s="52"/>
      <c r="AE599" s="52"/>
      <c r="AF599" s="52"/>
      <c r="AG599" s="52"/>
      <c r="AH599" s="52"/>
      <c r="AI599" s="52"/>
      <c r="AJ599" s="52"/>
      <c r="AK599" s="52"/>
    </row>
    <row r="600" spans="29:37" ht="12.75">
      <c r="AC600" s="52"/>
      <c r="AD600" s="52"/>
      <c r="AE600" s="52"/>
      <c r="AF600" s="52"/>
      <c r="AG600" s="52"/>
      <c r="AH600" s="52"/>
      <c r="AI600" s="52"/>
      <c r="AJ600" s="52"/>
      <c r="AK600" s="52"/>
    </row>
    <row r="601" spans="29:37" ht="12.75">
      <c r="AC601" s="52"/>
      <c r="AD601" s="52"/>
      <c r="AE601" s="52"/>
      <c r="AF601" s="52"/>
      <c r="AG601" s="52"/>
      <c r="AH601" s="52"/>
      <c r="AI601" s="52"/>
      <c r="AJ601" s="52"/>
      <c r="AK601" s="52"/>
    </row>
    <row r="602" spans="29:37" ht="12.75">
      <c r="AC602" s="52"/>
      <c r="AD602" s="52"/>
      <c r="AE602" s="52"/>
      <c r="AF602" s="52"/>
      <c r="AG602" s="52"/>
      <c r="AH602" s="52"/>
      <c r="AI602" s="52"/>
      <c r="AJ602" s="52"/>
      <c r="AK602" s="52"/>
    </row>
    <row r="603" spans="29:37" ht="12.75">
      <c r="AC603" s="52"/>
      <c r="AD603" s="52"/>
      <c r="AE603" s="52"/>
      <c r="AF603" s="52"/>
      <c r="AG603" s="52"/>
      <c r="AH603" s="52"/>
      <c r="AI603" s="52"/>
      <c r="AJ603" s="52"/>
      <c r="AK603" s="52"/>
    </row>
    <row r="604" spans="29:37" ht="12.75">
      <c r="AC604" s="52"/>
      <c r="AD604" s="52"/>
      <c r="AE604" s="52"/>
      <c r="AF604" s="52"/>
      <c r="AG604" s="52"/>
      <c r="AH604" s="52"/>
      <c r="AI604" s="52"/>
      <c r="AJ604" s="52"/>
      <c r="AK604" s="52"/>
    </row>
    <row r="605" spans="29:37" ht="12.75">
      <c r="AC605" s="52"/>
      <c r="AD605" s="52"/>
      <c r="AE605" s="52"/>
      <c r="AF605" s="52"/>
      <c r="AG605" s="52"/>
      <c r="AH605" s="52"/>
      <c r="AI605" s="52"/>
      <c r="AJ605" s="52"/>
      <c r="AK605" s="52"/>
    </row>
    <row r="606" spans="29:37" ht="12.75">
      <c r="AC606" s="52"/>
      <c r="AD606" s="52"/>
      <c r="AE606" s="52"/>
      <c r="AF606" s="52"/>
      <c r="AG606" s="52"/>
      <c r="AH606" s="52"/>
      <c r="AI606" s="52"/>
      <c r="AJ606" s="52"/>
      <c r="AK606" s="52"/>
    </row>
    <row r="607" spans="29:37" ht="12.75">
      <c r="AC607" s="52"/>
      <c r="AD607" s="52"/>
      <c r="AE607" s="52"/>
      <c r="AF607" s="52"/>
      <c r="AG607" s="52"/>
      <c r="AH607" s="52"/>
      <c r="AI607" s="52"/>
      <c r="AJ607" s="52"/>
      <c r="AK607" s="52"/>
    </row>
    <row r="608" spans="29:37" ht="12.75">
      <c r="AC608" s="52"/>
      <c r="AD608" s="52"/>
      <c r="AE608" s="52"/>
      <c r="AF608" s="52"/>
      <c r="AG608" s="52"/>
      <c r="AH608" s="52"/>
      <c r="AI608" s="52"/>
      <c r="AJ608" s="52"/>
      <c r="AK608" s="52"/>
    </row>
    <row r="609" spans="29:37" ht="12.75">
      <c r="AC609" s="52"/>
      <c r="AD609" s="52"/>
      <c r="AE609" s="52"/>
      <c r="AF609" s="52"/>
      <c r="AG609" s="52"/>
      <c r="AH609" s="52"/>
      <c r="AI609" s="52"/>
      <c r="AJ609" s="52"/>
      <c r="AK609" s="52"/>
    </row>
    <row r="610" spans="29:37" ht="12.75">
      <c r="AC610" s="52"/>
      <c r="AD610" s="52"/>
      <c r="AE610" s="52"/>
      <c r="AF610" s="52"/>
      <c r="AG610" s="52"/>
      <c r="AH610" s="52"/>
      <c r="AI610" s="52"/>
      <c r="AJ610" s="52"/>
      <c r="AK610" s="52"/>
    </row>
    <row r="611" spans="29:37" ht="12.75">
      <c r="AC611" s="52"/>
      <c r="AD611" s="52"/>
      <c r="AE611" s="52"/>
      <c r="AF611" s="52"/>
      <c r="AG611" s="52"/>
      <c r="AH611" s="52"/>
      <c r="AI611" s="52"/>
      <c r="AJ611" s="52"/>
      <c r="AK611" s="52"/>
    </row>
    <row r="612" spans="29:37" ht="12.75">
      <c r="AC612" s="52"/>
      <c r="AD612" s="52"/>
      <c r="AE612" s="52"/>
      <c r="AF612" s="52"/>
      <c r="AG612" s="52"/>
      <c r="AH612" s="52"/>
      <c r="AI612" s="52"/>
      <c r="AJ612" s="52"/>
      <c r="AK612" s="52"/>
    </row>
    <row r="613" spans="29:37" ht="12.75">
      <c r="AC613" s="52"/>
      <c r="AD613" s="52"/>
      <c r="AE613" s="52"/>
      <c r="AF613" s="52"/>
      <c r="AG613" s="52"/>
      <c r="AH613" s="52"/>
      <c r="AI613" s="52"/>
      <c r="AJ613" s="52"/>
      <c r="AK613" s="52"/>
    </row>
    <row r="614" spans="29:37" ht="12.75">
      <c r="AC614" s="52"/>
      <c r="AD614" s="52"/>
      <c r="AE614" s="52"/>
      <c r="AF614" s="52"/>
      <c r="AG614" s="52"/>
      <c r="AH614" s="52"/>
      <c r="AI614" s="52"/>
      <c r="AJ614" s="52"/>
      <c r="AK614" s="52"/>
    </row>
    <row r="615" spans="29:37" ht="12.75">
      <c r="AC615" s="52"/>
      <c r="AD615" s="52"/>
      <c r="AE615" s="52"/>
      <c r="AF615" s="52"/>
      <c r="AG615" s="52"/>
      <c r="AH615" s="52"/>
      <c r="AI615" s="52"/>
      <c r="AJ615" s="52"/>
      <c r="AK615" s="52"/>
    </row>
    <row r="616" spans="29:37" ht="12.75">
      <c r="AC616" s="52"/>
      <c r="AD616" s="52"/>
      <c r="AE616" s="52"/>
      <c r="AF616" s="52"/>
      <c r="AG616" s="52"/>
      <c r="AH616" s="52"/>
      <c r="AI616" s="52"/>
      <c r="AJ616" s="52"/>
      <c r="AK616" s="52"/>
    </row>
    <row r="617" spans="29:37" ht="12.75">
      <c r="AC617" s="52"/>
      <c r="AD617" s="52"/>
      <c r="AE617" s="52"/>
      <c r="AF617" s="52"/>
      <c r="AG617" s="52"/>
      <c r="AH617" s="52"/>
      <c r="AI617" s="52"/>
      <c r="AJ617" s="52"/>
      <c r="AK617" s="52"/>
    </row>
    <row r="618" spans="29:37" ht="12.75">
      <c r="AC618" s="52"/>
      <c r="AD618" s="52"/>
      <c r="AE618" s="52"/>
      <c r="AF618" s="52"/>
      <c r="AG618" s="52"/>
      <c r="AH618" s="52"/>
      <c r="AI618" s="52"/>
      <c r="AJ618" s="52"/>
      <c r="AK618" s="52"/>
    </row>
    <row r="619" spans="29:37" ht="12.75">
      <c r="AC619" s="52"/>
      <c r="AD619" s="52"/>
      <c r="AE619" s="52"/>
      <c r="AF619" s="52"/>
      <c r="AG619" s="52"/>
      <c r="AH619" s="52"/>
      <c r="AI619" s="52"/>
      <c r="AJ619" s="52"/>
      <c r="AK619" s="52"/>
    </row>
    <row r="620" spans="29:37" ht="12.75">
      <c r="AC620" s="52"/>
      <c r="AD620" s="52"/>
      <c r="AE620" s="52"/>
      <c r="AF620" s="52"/>
      <c r="AG620" s="52"/>
      <c r="AH620" s="52"/>
      <c r="AI620" s="52"/>
      <c r="AJ620" s="52"/>
      <c r="AK620" s="52"/>
    </row>
    <row r="621" spans="29:37" ht="12.75">
      <c r="AC621" s="52"/>
      <c r="AD621" s="52"/>
      <c r="AE621" s="52"/>
      <c r="AF621" s="52"/>
      <c r="AG621" s="52"/>
      <c r="AH621" s="52"/>
      <c r="AI621" s="52"/>
      <c r="AJ621" s="52"/>
      <c r="AK621" s="52"/>
    </row>
    <row r="622" spans="29:37" ht="12.75">
      <c r="AC622" s="52"/>
      <c r="AD622" s="52"/>
      <c r="AE622" s="52"/>
      <c r="AF622" s="52"/>
      <c r="AG622" s="52"/>
      <c r="AH622" s="52"/>
      <c r="AI622" s="52"/>
      <c r="AJ622" s="52"/>
      <c r="AK622" s="52"/>
    </row>
    <row r="623" spans="29:37" ht="12.75">
      <c r="AC623" s="52"/>
      <c r="AD623" s="52"/>
      <c r="AE623" s="52"/>
      <c r="AF623" s="52"/>
      <c r="AG623" s="52"/>
      <c r="AH623" s="52"/>
      <c r="AI623" s="52"/>
      <c r="AJ623" s="52"/>
      <c r="AK623" s="52"/>
    </row>
    <row r="624" spans="29:37" ht="12.75">
      <c r="AC624" s="52"/>
      <c r="AD624" s="52"/>
      <c r="AE624" s="52"/>
      <c r="AF624" s="52"/>
      <c r="AG624" s="52"/>
      <c r="AH624" s="52"/>
      <c r="AI624" s="52"/>
      <c r="AJ624" s="52"/>
      <c r="AK624" s="52"/>
    </row>
    <row r="625" spans="29:37" ht="12.75">
      <c r="AC625" s="52"/>
      <c r="AD625" s="52"/>
      <c r="AE625" s="52"/>
      <c r="AF625" s="52"/>
      <c r="AG625" s="52"/>
      <c r="AH625" s="52"/>
      <c r="AI625" s="52"/>
      <c r="AJ625" s="52"/>
      <c r="AK625" s="52"/>
    </row>
    <row r="626" spans="29:37" ht="12.75">
      <c r="AC626" s="52"/>
      <c r="AD626" s="52"/>
      <c r="AE626" s="52"/>
      <c r="AF626" s="52"/>
      <c r="AG626" s="52"/>
      <c r="AH626" s="52"/>
      <c r="AI626" s="52"/>
      <c r="AJ626" s="52"/>
      <c r="AK626" s="52"/>
    </row>
    <row r="627" spans="29:37" ht="12.75">
      <c r="AC627" s="52"/>
      <c r="AD627" s="52"/>
      <c r="AE627" s="52"/>
      <c r="AF627" s="52"/>
      <c r="AG627" s="52"/>
      <c r="AH627" s="52"/>
      <c r="AI627" s="52"/>
      <c r="AJ627" s="52"/>
      <c r="AK627" s="52"/>
    </row>
    <row r="628" spans="29:37" ht="12.75">
      <c r="AC628" s="52"/>
      <c r="AD628" s="52"/>
      <c r="AE628" s="52"/>
      <c r="AF628" s="52"/>
      <c r="AG628" s="52"/>
      <c r="AH628" s="52"/>
      <c r="AI628" s="52"/>
      <c r="AJ628" s="52"/>
      <c r="AK628" s="52"/>
    </row>
    <row r="629" spans="29:37" ht="12.75">
      <c r="AC629" s="52"/>
      <c r="AD629" s="52"/>
      <c r="AE629" s="52"/>
      <c r="AF629" s="52"/>
      <c r="AG629" s="52"/>
      <c r="AH629" s="52"/>
      <c r="AI629" s="52"/>
      <c r="AJ629" s="52"/>
      <c r="AK629" s="52"/>
    </row>
    <row r="630" spans="29:37" ht="12.75">
      <c r="AC630" s="52"/>
      <c r="AD630" s="52"/>
      <c r="AE630" s="52"/>
      <c r="AF630" s="52"/>
      <c r="AG630" s="52"/>
      <c r="AH630" s="52"/>
      <c r="AI630" s="52"/>
      <c r="AJ630" s="52"/>
      <c r="AK630" s="52"/>
    </row>
    <row r="631" spans="29:37" ht="12.75">
      <c r="AC631" s="52"/>
      <c r="AD631" s="52"/>
      <c r="AE631" s="52"/>
      <c r="AF631" s="52"/>
      <c r="AG631" s="52"/>
      <c r="AH631" s="52"/>
      <c r="AI631" s="52"/>
      <c r="AJ631" s="52"/>
      <c r="AK631" s="52"/>
    </row>
    <row r="632" spans="29:37" ht="12.75">
      <c r="AC632" s="52"/>
      <c r="AD632" s="52"/>
      <c r="AE632" s="52"/>
      <c r="AF632" s="52"/>
      <c r="AG632" s="52"/>
      <c r="AH632" s="52"/>
      <c r="AI632" s="52"/>
      <c r="AJ632" s="52"/>
      <c r="AK632" s="52"/>
    </row>
    <row r="633" spans="29:37" ht="12.75">
      <c r="AC633" s="52"/>
      <c r="AD633" s="52"/>
      <c r="AE633" s="52"/>
      <c r="AF633" s="52"/>
      <c r="AG633" s="52"/>
      <c r="AH633" s="52"/>
      <c r="AI633" s="52"/>
      <c r="AJ633" s="52"/>
      <c r="AK633" s="52"/>
    </row>
    <row r="634" spans="29:37" ht="12.75">
      <c r="AC634" s="52"/>
      <c r="AD634" s="52"/>
      <c r="AE634" s="52"/>
      <c r="AF634" s="52"/>
      <c r="AG634" s="52"/>
      <c r="AH634" s="52"/>
      <c r="AI634" s="52"/>
      <c r="AJ634" s="52"/>
      <c r="AK634" s="52"/>
    </row>
    <row r="635" spans="29:37" ht="12.75">
      <c r="AC635" s="52"/>
      <c r="AD635" s="52"/>
      <c r="AE635" s="52"/>
      <c r="AF635" s="52"/>
      <c r="AG635" s="52"/>
      <c r="AH635" s="52"/>
      <c r="AI635" s="52"/>
      <c r="AJ635" s="52"/>
      <c r="AK635" s="52"/>
    </row>
    <row r="636" spans="29:37" ht="12.75">
      <c r="AC636" s="52"/>
      <c r="AD636" s="52"/>
      <c r="AE636" s="52"/>
      <c r="AF636" s="52"/>
      <c r="AG636" s="52"/>
      <c r="AH636" s="52"/>
      <c r="AI636" s="52"/>
      <c r="AJ636" s="52"/>
      <c r="AK636" s="52"/>
    </row>
    <row r="637" spans="29:37" ht="12.75">
      <c r="AC637" s="52"/>
      <c r="AD637" s="52"/>
      <c r="AE637" s="52"/>
      <c r="AF637" s="52"/>
      <c r="AG637" s="52"/>
      <c r="AH637" s="52"/>
      <c r="AI637" s="52"/>
      <c r="AJ637" s="52"/>
      <c r="AK637" s="52"/>
    </row>
    <row r="638" spans="29:37" ht="12.75">
      <c r="AC638" s="52"/>
      <c r="AD638" s="52"/>
      <c r="AE638" s="52"/>
      <c r="AF638" s="52"/>
      <c r="AG638" s="52"/>
      <c r="AH638" s="52"/>
      <c r="AI638" s="52"/>
      <c r="AJ638" s="52"/>
      <c r="AK638" s="52"/>
    </row>
    <row r="639" spans="29:37" ht="12.75">
      <c r="AC639" s="52"/>
      <c r="AD639" s="52"/>
      <c r="AE639" s="52"/>
      <c r="AF639" s="52"/>
      <c r="AG639" s="52"/>
      <c r="AH639" s="52"/>
      <c r="AI639" s="52"/>
      <c r="AJ639" s="52"/>
      <c r="AK639" s="52"/>
    </row>
    <row r="640" spans="29:37" ht="12.75">
      <c r="AC640" s="52"/>
      <c r="AD640" s="52"/>
      <c r="AE640" s="52"/>
      <c r="AF640" s="52"/>
      <c r="AG640" s="52"/>
      <c r="AH640" s="52"/>
      <c r="AI640" s="52"/>
      <c r="AJ640" s="52"/>
      <c r="AK640" s="52"/>
    </row>
    <row r="641" spans="29:37" ht="12.75">
      <c r="AC641" s="52"/>
      <c r="AD641" s="52"/>
      <c r="AE641" s="52"/>
      <c r="AF641" s="52"/>
      <c r="AG641" s="52"/>
      <c r="AH641" s="52"/>
      <c r="AI641" s="52"/>
      <c r="AJ641" s="52"/>
      <c r="AK641" s="52"/>
    </row>
    <row r="642" spans="29:37" ht="12.75">
      <c r="AC642" s="52"/>
      <c r="AD642" s="52"/>
      <c r="AE642" s="52"/>
      <c r="AF642" s="52"/>
      <c r="AG642" s="52"/>
      <c r="AH642" s="52"/>
      <c r="AI642" s="52"/>
      <c r="AJ642" s="52"/>
      <c r="AK642" s="52"/>
    </row>
    <row r="643" spans="29:37" ht="12.75">
      <c r="AC643" s="52"/>
      <c r="AD643" s="52"/>
      <c r="AE643" s="52"/>
      <c r="AF643" s="52"/>
      <c r="AG643" s="52"/>
      <c r="AH643" s="52"/>
      <c r="AI643" s="52"/>
      <c r="AJ643" s="52"/>
      <c r="AK643" s="52"/>
    </row>
    <row r="644" spans="29:37" ht="12.75">
      <c r="AC644" s="52"/>
      <c r="AD644" s="52"/>
      <c r="AE644" s="52"/>
      <c r="AF644" s="52"/>
      <c r="AG644" s="52"/>
      <c r="AH644" s="52"/>
      <c r="AI644" s="52"/>
      <c r="AJ644" s="52"/>
      <c r="AK644" s="52"/>
    </row>
    <row r="645" spans="29:37" ht="12.75">
      <c r="AC645" s="52"/>
      <c r="AD645" s="52"/>
      <c r="AE645" s="52"/>
      <c r="AF645" s="52"/>
      <c r="AG645" s="52"/>
      <c r="AH645" s="52"/>
      <c r="AI645" s="52"/>
      <c r="AJ645" s="52"/>
      <c r="AK645" s="52"/>
    </row>
    <row r="646" spans="29:37" ht="12.75">
      <c r="AC646" s="52"/>
      <c r="AD646" s="52"/>
      <c r="AE646" s="52"/>
      <c r="AF646" s="52"/>
      <c r="AG646" s="52"/>
      <c r="AH646" s="52"/>
      <c r="AI646" s="52"/>
      <c r="AJ646" s="52"/>
      <c r="AK646" s="52"/>
    </row>
    <row r="647" spans="29:37" ht="12.75">
      <c r="AC647" s="52"/>
      <c r="AD647" s="52"/>
      <c r="AE647" s="52"/>
      <c r="AF647" s="52"/>
      <c r="AG647" s="52"/>
      <c r="AH647" s="52"/>
      <c r="AI647" s="52"/>
      <c r="AJ647" s="52"/>
      <c r="AK647" s="52"/>
    </row>
    <row r="648" spans="29:37" ht="12.75">
      <c r="AC648" s="52"/>
      <c r="AD648" s="52"/>
      <c r="AE648" s="52"/>
      <c r="AF648" s="52"/>
      <c r="AG648" s="52"/>
      <c r="AH648" s="52"/>
      <c r="AI648" s="52"/>
      <c r="AJ648" s="52"/>
      <c r="AK648" s="52"/>
    </row>
    <row r="649" spans="29:37" ht="12.75">
      <c r="AC649" s="52"/>
      <c r="AD649" s="52"/>
      <c r="AE649" s="52"/>
      <c r="AF649" s="52"/>
      <c r="AG649" s="52"/>
      <c r="AH649" s="52"/>
      <c r="AI649" s="52"/>
      <c r="AJ649" s="52"/>
      <c r="AK649" s="52"/>
    </row>
    <row r="650" spans="29:37" ht="12.75">
      <c r="AC650" s="52"/>
      <c r="AD650" s="52"/>
      <c r="AE650" s="52"/>
      <c r="AF650" s="52"/>
      <c r="AG650" s="52"/>
      <c r="AH650" s="52"/>
      <c r="AI650" s="52"/>
      <c r="AJ650" s="52"/>
      <c r="AK650" s="52"/>
    </row>
    <row r="651" spans="29:37" ht="12.75">
      <c r="AC651" s="52"/>
      <c r="AD651" s="52"/>
      <c r="AE651" s="52"/>
      <c r="AF651" s="52"/>
      <c r="AG651" s="52"/>
      <c r="AH651" s="52"/>
      <c r="AI651" s="52"/>
      <c r="AJ651" s="52"/>
      <c r="AK651" s="52"/>
    </row>
    <row r="652" spans="29:37" ht="12.75">
      <c r="AC652" s="52"/>
      <c r="AD652" s="52"/>
      <c r="AE652" s="52"/>
      <c r="AF652" s="52"/>
      <c r="AG652" s="52"/>
      <c r="AH652" s="52"/>
      <c r="AI652" s="52"/>
      <c r="AJ652" s="52"/>
      <c r="AK652" s="52"/>
    </row>
    <row r="653" spans="29:37" ht="12.75">
      <c r="AC653" s="52"/>
      <c r="AD653" s="52"/>
      <c r="AE653" s="52"/>
      <c r="AF653" s="52"/>
      <c r="AG653" s="52"/>
      <c r="AH653" s="52"/>
      <c r="AI653" s="52"/>
      <c r="AJ653" s="52"/>
      <c r="AK653" s="52"/>
    </row>
    <row r="654" spans="29:37" ht="12.75">
      <c r="AC654" s="52"/>
      <c r="AD654" s="52"/>
      <c r="AE654" s="52"/>
      <c r="AF654" s="52"/>
      <c r="AG654" s="52"/>
      <c r="AH654" s="52"/>
      <c r="AI654" s="52"/>
      <c r="AJ654" s="52"/>
      <c r="AK654" s="52"/>
    </row>
    <row r="655" spans="29:37" ht="12.75">
      <c r="AC655" s="52"/>
      <c r="AD655" s="52"/>
      <c r="AE655" s="52"/>
      <c r="AF655" s="52"/>
      <c r="AG655" s="52"/>
      <c r="AH655" s="52"/>
      <c r="AI655" s="52"/>
      <c r="AJ655" s="52"/>
      <c r="AK655" s="52"/>
    </row>
    <row r="656" spans="29:37" ht="12.75">
      <c r="AC656" s="52"/>
      <c r="AD656" s="52"/>
      <c r="AE656" s="52"/>
      <c r="AF656" s="52"/>
      <c r="AG656" s="52"/>
      <c r="AH656" s="52"/>
      <c r="AI656" s="52"/>
      <c r="AJ656" s="52"/>
      <c r="AK656" s="52"/>
    </row>
    <row r="657" spans="29:37" ht="12.75">
      <c r="AC657" s="52"/>
      <c r="AD657" s="52"/>
      <c r="AE657" s="52"/>
      <c r="AF657" s="52"/>
      <c r="AG657" s="52"/>
      <c r="AH657" s="52"/>
      <c r="AI657" s="52"/>
      <c r="AJ657" s="52"/>
      <c r="AK657" s="52"/>
    </row>
    <row r="658" spans="29:37" ht="12.75">
      <c r="AC658" s="52"/>
      <c r="AD658" s="52"/>
      <c r="AE658" s="52"/>
      <c r="AF658" s="52"/>
      <c r="AG658" s="52"/>
      <c r="AH658" s="52"/>
      <c r="AI658" s="52"/>
      <c r="AJ658" s="52"/>
      <c r="AK658" s="52"/>
    </row>
    <row r="659" spans="29:37" ht="12.75">
      <c r="AC659" s="52"/>
      <c r="AD659" s="52"/>
      <c r="AE659" s="52"/>
      <c r="AF659" s="52"/>
      <c r="AG659" s="52"/>
      <c r="AH659" s="52"/>
      <c r="AI659" s="52"/>
      <c r="AJ659" s="52"/>
      <c r="AK659" s="52"/>
    </row>
    <row r="660" spans="29:37" ht="12.75">
      <c r="AC660" s="52"/>
      <c r="AD660" s="52"/>
      <c r="AE660" s="52"/>
      <c r="AF660" s="52"/>
      <c r="AG660" s="52"/>
      <c r="AH660" s="52"/>
      <c r="AI660" s="52"/>
      <c r="AJ660" s="52"/>
      <c r="AK660" s="52"/>
    </row>
    <row r="661" spans="29:37" ht="12.75">
      <c r="AC661" s="52"/>
      <c r="AD661" s="52"/>
      <c r="AE661" s="52"/>
      <c r="AF661" s="52"/>
      <c r="AG661" s="52"/>
      <c r="AH661" s="52"/>
      <c r="AI661" s="52"/>
      <c r="AJ661" s="52"/>
      <c r="AK661" s="52"/>
    </row>
    <row r="662" spans="29:37" ht="12.75">
      <c r="AC662" s="52"/>
      <c r="AD662" s="52"/>
      <c r="AE662" s="52"/>
      <c r="AF662" s="52"/>
      <c r="AG662" s="52"/>
      <c r="AH662" s="52"/>
      <c r="AI662" s="52"/>
      <c r="AJ662" s="52"/>
      <c r="AK662" s="52"/>
    </row>
    <row r="663" spans="29:37" ht="12.75">
      <c r="AC663" s="52"/>
      <c r="AD663" s="52"/>
      <c r="AE663" s="52"/>
      <c r="AF663" s="52"/>
      <c r="AG663" s="52"/>
      <c r="AH663" s="52"/>
      <c r="AI663" s="52"/>
      <c r="AJ663" s="52"/>
      <c r="AK663" s="52"/>
    </row>
    <row r="664" spans="29:37" ht="12.75">
      <c r="AC664" s="52"/>
      <c r="AD664" s="52"/>
      <c r="AE664" s="52"/>
      <c r="AF664" s="52"/>
      <c r="AG664" s="52"/>
      <c r="AH664" s="52"/>
      <c r="AI664" s="52"/>
      <c r="AJ664" s="52"/>
      <c r="AK664" s="52"/>
    </row>
    <row r="665" spans="29:37" ht="12.75">
      <c r="AC665" s="52"/>
      <c r="AD665" s="52"/>
      <c r="AE665" s="52"/>
      <c r="AF665" s="52"/>
      <c r="AG665" s="52"/>
      <c r="AH665" s="52"/>
      <c r="AI665" s="52"/>
      <c r="AJ665" s="52"/>
      <c r="AK665" s="52"/>
    </row>
    <row r="666" spans="29:37" ht="12.75">
      <c r="AC666" s="52"/>
      <c r="AD666" s="52"/>
      <c r="AE666" s="52"/>
      <c r="AF666" s="52"/>
      <c r="AG666" s="52"/>
      <c r="AH666" s="52"/>
      <c r="AI666" s="52"/>
      <c r="AJ666" s="52"/>
      <c r="AK666" s="52"/>
    </row>
    <row r="667" spans="29:37" ht="12.75">
      <c r="AC667" s="52"/>
      <c r="AD667" s="52"/>
      <c r="AE667" s="52"/>
      <c r="AF667" s="52"/>
      <c r="AG667" s="52"/>
      <c r="AH667" s="52"/>
      <c r="AI667" s="52"/>
      <c r="AJ667" s="52"/>
      <c r="AK667" s="52"/>
    </row>
    <row r="668" spans="29:37" ht="12.75">
      <c r="AC668" s="52"/>
      <c r="AD668" s="52"/>
      <c r="AE668" s="52"/>
      <c r="AF668" s="52"/>
      <c r="AG668" s="52"/>
      <c r="AH668" s="52"/>
      <c r="AI668" s="52"/>
      <c r="AJ668" s="52"/>
      <c r="AK668" s="52"/>
    </row>
    <row r="669" spans="29:37" ht="12.75">
      <c r="AC669" s="52"/>
      <c r="AD669" s="52"/>
      <c r="AE669" s="52"/>
      <c r="AF669" s="52"/>
      <c r="AG669" s="52"/>
      <c r="AH669" s="52"/>
      <c r="AI669" s="52"/>
      <c r="AJ669" s="52"/>
      <c r="AK669" s="52"/>
    </row>
    <row r="670" spans="29:37" ht="12.75">
      <c r="AC670" s="52"/>
      <c r="AD670" s="52"/>
      <c r="AE670" s="52"/>
      <c r="AF670" s="52"/>
      <c r="AG670" s="52"/>
      <c r="AH670" s="52"/>
      <c r="AI670" s="52"/>
      <c r="AJ670" s="52"/>
      <c r="AK670" s="52"/>
    </row>
    <row r="671" spans="29:37" ht="12.75">
      <c r="AC671" s="52"/>
      <c r="AD671" s="52"/>
      <c r="AE671" s="52"/>
      <c r="AF671" s="52"/>
      <c r="AG671" s="52"/>
      <c r="AH671" s="52"/>
      <c r="AI671" s="52"/>
      <c r="AJ671" s="52"/>
      <c r="AK671" s="52"/>
    </row>
    <row r="672" spans="29:37" ht="12.75">
      <c r="AC672" s="52"/>
      <c r="AD672" s="52"/>
      <c r="AE672" s="52"/>
      <c r="AF672" s="52"/>
      <c r="AG672" s="52"/>
      <c r="AH672" s="52"/>
      <c r="AI672" s="52"/>
      <c r="AJ672" s="52"/>
      <c r="AK672" s="52"/>
    </row>
    <row r="673" spans="29:37" ht="12.75">
      <c r="AC673" s="52"/>
      <c r="AD673" s="52"/>
      <c r="AE673" s="52"/>
      <c r="AF673" s="52"/>
      <c r="AG673" s="52"/>
      <c r="AH673" s="52"/>
      <c r="AI673" s="52"/>
      <c r="AJ673" s="52"/>
      <c r="AK673" s="52"/>
    </row>
    <row r="674" spans="29:37" ht="12.75">
      <c r="AC674" s="52"/>
      <c r="AD674" s="52"/>
      <c r="AE674" s="52"/>
      <c r="AF674" s="52"/>
      <c r="AG674" s="52"/>
      <c r="AH674" s="52"/>
      <c r="AI674" s="52"/>
      <c r="AJ674" s="52"/>
      <c r="AK674" s="52"/>
    </row>
    <row r="675" spans="29:37" ht="12.75">
      <c r="AC675" s="52"/>
      <c r="AD675" s="52"/>
      <c r="AE675" s="52"/>
      <c r="AF675" s="52"/>
      <c r="AG675" s="52"/>
      <c r="AH675" s="52"/>
      <c r="AI675" s="52"/>
      <c r="AJ675" s="52"/>
      <c r="AK675" s="52"/>
    </row>
    <row r="676" spans="29:37" ht="12.75">
      <c r="AC676" s="52"/>
      <c r="AD676" s="52"/>
      <c r="AE676" s="52"/>
      <c r="AF676" s="52"/>
      <c r="AG676" s="52"/>
      <c r="AH676" s="52"/>
      <c r="AI676" s="52"/>
      <c r="AJ676" s="52"/>
      <c r="AK676" s="52"/>
    </row>
    <row r="677" spans="29:37" ht="12.75">
      <c r="AC677" s="52"/>
      <c r="AD677" s="52"/>
      <c r="AE677" s="52"/>
      <c r="AF677" s="52"/>
      <c r="AG677" s="52"/>
      <c r="AH677" s="52"/>
      <c r="AI677" s="52"/>
      <c r="AJ677" s="52"/>
      <c r="AK677" s="52"/>
    </row>
    <row r="678" spans="29:37" ht="12.75">
      <c r="AC678" s="52"/>
      <c r="AD678" s="52"/>
      <c r="AE678" s="52"/>
      <c r="AF678" s="52"/>
      <c r="AG678" s="52"/>
      <c r="AH678" s="52"/>
      <c r="AI678" s="52"/>
      <c r="AJ678" s="52"/>
      <c r="AK678" s="52"/>
    </row>
    <row r="679" spans="29:37" ht="12.75">
      <c r="AC679" s="52"/>
      <c r="AD679" s="52"/>
      <c r="AE679" s="52"/>
      <c r="AF679" s="52"/>
      <c r="AG679" s="52"/>
      <c r="AH679" s="52"/>
      <c r="AI679" s="52"/>
      <c r="AJ679" s="52"/>
      <c r="AK679" s="52"/>
    </row>
    <row r="680" spans="29:37" ht="12.75">
      <c r="AC680" s="52"/>
      <c r="AD680" s="52"/>
      <c r="AE680" s="52"/>
      <c r="AF680" s="52"/>
      <c r="AG680" s="52"/>
      <c r="AH680" s="52"/>
      <c r="AI680" s="52"/>
      <c r="AJ680" s="52"/>
      <c r="AK680" s="52"/>
    </row>
    <row r="681" spans="29:37" ht="12.75">
      <c r="AC681" s="52"/>
      <c r="AD681" s="52"/>
      <c r="AE681" s="52"/>
      <c r="AF681" s="52"/>
      <c r="AG681" s="52"/>
      <c r="AH681" s="52"/>
      <c r="AI681" s="52"/>
      <c r="AJ681" s="52"/>
      <c r="AK681" s="52"/>
    </row>
    <row r="682" spans="29:37" ht="12.75">
      <c r="AC682" s="52"/>
      <c r="AD682" s="52"/>
      <c r="AE682" s="52"/>
      <c r="AF682" s="52"/>
      <c r="AG682" s="52"/>
      <c r="AH682" s="52"/>
      <c r="AI682" s="52"/>
      <c r="AJ682" s="52"/>
      <c r="AK682" s="52"/>
    </row>
    <row r="683" spans="29:37" ht="12.75">
      <c r="AC683" s="52"/>
      <c r="AD683" s="52"/>
      <c r="AE683" s="52"/>
      <c r="AF683" s="52"/>
      <c r="AG683" s="52"/>
      <c r="AH683" s="52"/>
      <c r="AI683" s="52"/>
      <c r="AJ683" s="52"/>
      <c r="AK683" s="52"/>
    </row>
    <row r="684" spans="29:37" ht="12.75">
      <c r="AC684" s="52"/>
      <c r="AD684" s="52"/>
      <c r="AE684" s="52"/>
      <c r="AF684" s="52"/>
      <c r="AG684" s="52"/>
      <c r="AH684" s="52"/>
      <c r="AI684" s="52"/>
      <c r="AJ684" s="52"/>
      <c r="AK684" s="52"/>
    </row>
    <row r="685" spans="29:37" ht="12.75">
      <c r="AC685" s="52"/>
      <c r="AD685" s="52"/>
      <c r="AE685" s="52"/>
      <c r="AF685" s="52"/>
      <c r="AG685" s="52"/>
      <c r="AH685" s="52"/>
      <c r="AI685" s="52"/>
      <c r="AJ685" s="52"/>
      <c r="AK685" s="52"/>
    </row>
    <row r="686" spans="29:37" ht="12.75">
      <c r="AC686" s="52"/>
      <c r="AD686" s="52"/>
      <c r="AE686" s="52"/>
      <c r="AF686" s="52"/>
      <c r="AG686" s="52"/>
      <c r="AH686" s="52"/>
      <c r="AI686" s="52"/>
      <c r="AJ686" s="52"/>
      <c r="AK686" s="52"/>
    </row>
    <row r="687" spans="29:37" ht="12.75">
      <c r="AC687" s="52"/>
      <c r="AD687" s="52"/>
      <c r="AE687" s="52"/>
      <c r="AF687" s="52"/>
      <c r="AG687" s="52"/>
      <c r="AH687" s="52"/>
      <c r="AI687" s="52"/>
      <c r="AJ687" s="52"/>
      <c r="AK687" s="52"/>
    </row>
    <row r="688" spans="29:37" ht="12.75">
      <c r="AC688" s="52"/>
      <c r="AD688" s="52"/>
      <c r="AE688" s="52"/>
      <c r="AF688" s="52"/>
      <c r="AG688" s="52"/>
      <c r="AH688" s="52"/>
      <c r="AI688" s="52"/>
      <c r="AJ688" s="52"/>
      <c r="AK688" s="52"/>
    </row>
    <row r="689" spans="29:37" ht="12.75">
      <c r="AC689" s="52"/>
      <c r="AD689" s="52"/>
      <c r="AE689" s="52"/>
      <c r="AF689" s="52"/>
      <c r="AG689" s="52"/>
      <c r="AH689" s="52"/>
      <c r="AI689" s="52"/>
      <c r="AJ689" s="52"/>
      <c r="AK689" s="52"/>
    </row>
    <row r="690" spans="29:37" ht="12.75">
      <c r="AC690" s="52"/>
      <c r="AD690" s="52"/>
      <c r="AE690" s="52"/>
      <c r="AF690" s="52"/>
      <c r="AG690" s="52"/>
      <c r="AH690" s="52"/>
      <c r="AI690" s="52"/>
      <c r="AJ690" s="52"/>
      <c r="AK690" s="52"/>
    </row>
    <row r="691" spans="29:37" ht="12.75">
      <c r="AC691" s="52"/>
      <c r="AD691" s="52"/>
      <c r="AE691" s="52"/>
      <c r="AF691" s="52"/>
      <c r="AG691" s="52"/>
      <c r="AH691" s="52"/>
      <c r="AI691" s="52"/>
      <c r="AJ691" s="52"/>
      <c r="AK691" s="52"/>
    </row>
    <row r="692" spans="29:37" ht="12.75">
      <c r="AC692" s="52"/>
      <c r="AD692" s="52"/>
      <c r="AE692" s="52"/>
      <c r="AF692" s="52"/>
      <c r="AG692" s="52"/>
      <c r="AH692" s="52"/>
      <c r="AI692" s="52"/>
      <c r="AJ692" s="52"/>
      <c r="AK692" s="52"/>
    </row>
    <row r="693" spans="29:37" ht="12.75">
      <c r="AC693" s="52"/>
      <c r="AD693" s="52"/>
      <c r="AE693" s="52"/>
      <c r="AF693" s="52"/>
      <c r="AG693" s="52"/>
      <c r="AH693" s="52"/>
      <c r="AI693" s="52"/>
      <c r="AJ693" s="52"/>
      <c r="AK693" s="52"/>
    </row>
    <row r="694" spans="29:37" ht="12.75">
      <c r="AC694" s="52"/>
      <c r="AD694" s="52"/>
      <c r="AE694" s="52"/>
      <c r="AF694" s="52"/>
      <c r="AG694" s="52"/>
      <c r="AH694" s="52"/>
      <c r="AI694" s="52"/>
      <c r="AJ694" s="52"/>
      <c r="AK694" s="52"/>
    </row>
    <row r="695" spans="29:37" ht="12.75">
      <c r="AC695" s="52"/>
      <c r="AD695" s="52"/>
      <c r="AE695" s="52"/>
      <c r="AF695" s="52"/>
      <c r="AG695" s="52"/>
      <c r="AH695" s="52"/>
      <c r="AI695" s="52"/>
      <c r="AJ695" s="52"/>
      <c r="AK695" s="52"/>
    </row>
    <row r="696" spans="29:37" ht="12.75">
      <c r="AC696" s="52"/>
      <c r="AD696" s="52"/>
      <c r="AE696" s="52"/>
      <c r="AF696" s="52"/>
      <c r="AG696" s="52"/>
      <c r="AH696" s="52"/>
      <c r="AI696" s="52"/>
      <c r="AJ696" s="52"/>
      <c r="AK696" s="52"/>
    </row>
    <row r="697" spans="29:37" ht="12.75">
      <c r="AC697" s="52"/>
      <c r="AD697" s="52"/>
      <c r="AE697" s="52"/>
      <c r="AF697" s="52"/>
      <c r="AG697" s="52"/>
      <c r="AH697" s="52"/>
      <c r="AI697" s="52"/>
      <c r="AJ697" s="52"/>
      <c r="AK697" s="52"/>
    </row>
    <row r="698" spans="29:37" ht="12.75">
      <c r="AC698" s="52"/>
      <c r="AD698" s="52"/>
      <c r="AE698" s="52"/>
      <c r="AF698" s="52"/>
      <c r="AG698" s="52"/>
      <c r="AH698" s="52"/>
      <c r="AI698" s="52"/>
      <c r="AJ698" s="52"/>
      <c r="AK698" s="52"/>
    </row>
    <row r="699" spans="29:37" ht="12.75">
      <c r="AC699" s="52"/>
      <c r="AD699" s="52"/>
      <c r="AE699" s="52"/>
      <c r="AF699" s="52"/>
      <c r="AG699" s="52"/>
      <c r="AH699" s="52"/>
      <c r="AI699" s="52"/>
      <c r="AJ699" s="52"/>
      <c r="AK699" s="52"/>
    </row>
    <row r="700" spans="29:37" ht="12.75">
      <c r="AC700" s="52"/>
      <c r="AD700" s="52"/>
      <c r="AE700" s="52"/>
      <c r="AF700" s="52"/>
      <c r="AG700" s="52"/>
      <c r="AH700" s="52"/>
      <c r="AI700" s="52"/>
      <c r="AJ700" s="52"/>
      <c r="AK700" s="52"/>
    </row>
    <row r="701" spans="29:37" ht="12.75">
      <c r="AC701" s="52"/>
      <c r="AD701" s="52"/>
      <c r="AE701" s="52"/>
      <c r="AF701" s="52"/>
      <c r="AG701" s="52"/>
      <c r="AH701" s="52"/>
      <c r="AI701" s="52"/>
      <c r="AJ701" s="52"/>
      <c r="AK701" s="52"/>
    </row>
    <row r="702" spans="29:37" ht="12.75">
      <c r="AC702" s="52"/>
      <c r="AD702" s="52"/>
      <c r="AE702" s="52"/>
      <c r="AF702" s="52"/>
      <c r="AG702" s="52"/>
      <c r="AH702" s="52"/>
      <c r="AI702" s="52"/>
      <c r="AJ702" s="52"/>
      <c r="AK702" s="52"/>
    </row>
    <row r="703" spans="29:37" ht="12.75">
      <c r="AC703" s="52"/>
      <c r="AD703" s="52"/>
      <c r="AE703" s="52"/>
      <c r="AF703" s="52"/>
      <c r="AG703" s="52"/>
      <c r="AH703" s="52"/>
      <c r="AI703" s="52"/>
      <c r="AJ703" s="52"/>
      <c r="AK703" s="52"/>
    </row>
    <row r="704" spans="29:37" ht="12.75">
      <c r="AC704" s="52"/>
      <c r="AD704" s="52"/>
      <c r="AE704" s="52"/>
      <c r="AF704" s="52"/>
      <c r="AG704" s="52"/>
      <c r="AH704" s="52"/>
      <c r="AI704" s="52"/>
      <c r="AJ704" s="52"/>
      <c r="AK704" s="52"/>
    </row>
    <row r="705" spans="29:37" ht="12.75">
      <c r="AC705" s="52"/>
      <c r="AD705" s="52"/>
      <c r="AE705" s="52"/>
      <c r="AF705" s="52"/>
      <c r="AG705" s="52"/>
      <c r="AH705" s="52"/>
      <c r="AI705" s="52"/>
      <c r="AJ705" s="52"/>
      <c r="AK705" s="52"/>
    </row>
    <row r="706" spans="29:37" ht="12.75">
      <c r="AC706" s="52"/>
      <c r="AD706" s="52"/>
      <c r="AE706" s="52"/>
      <c r="AF706" s="52"/>
      <c r="AG706" s="52"/>
      <c r="AH706" s="52"/>
      <c r="AI706" s="52"/>
      <c r="AJ706" s="52"/>
      <c r="AK706" s="52"/>
    </row>
    <row r="707" spans="29:37" ht="12.75">
      <c r="AC707" s="52"/>
      <c r="AD707" s="52"/>
      <c r="AE707" s="52"/>
      <c r="AF707" s="52"/>
      <c r="AG707" s="52"/>
      <c r="AH707" s="52"/>
      <c r="AI707" s="52"/>
      <c r="AJ707" s="52"/>
      <c r="AK707" s="52"/>
    </row>
    <row r="708" spans="29:37" ht="12.75">
      <c r="AC708" s="52"/>
      <c r="AD708" s="52"/>
      <c r="AE708" s="52"/>
      <c r="AF708" s="52"/>
      <c r="AG708" s="52"/>
      <c r="AH708" s="52"/>
      <c r="AI708" s="52"/>
      <c r="AJ708" s="52"/>
      <c r="AK708" s="52"/>
    </row>
    <row r="709" spans="29:37" ht="12.75">
      <c r="AC709" s="52"/>
      <c r="AD709" s="52"/>
      <c r="AE709" s="52"/>
      <c r="AF709" s="52"/>
      <c r="AG709" s="52"/>
      <c r="AH709" s="52"/>
      <c r="AI709" s="52"/>
      <c r="AJ709" s="52"/>
      <c r="AK709" s="52"/>
    </row>
    <row r="710" spans="29:37" ht="12.75">
      <c r="AC710" s="52"/>
      <c r="AD710" s="52"/>
      <c r="AE710" s="52"/>
      <c r="AF710" s="52"/>
      <c r="AG710" s="52"/>
      <c r="AH710" s="52"/>
      <c r="AI710" s="52"/>
      <c r="AJ710" s="52"/>
      <c r="AK710" s="52"/>
    </row>
    <row r="711" spans="29:37" ht="12.75">
      <c r="AC711" s="52"/>
      <c r="AD711" s="52"/>
      <c r="AE711" s="52"/>
      <c r="AF711" s="52"/>
      <c r="AG711" s="52"/>
      <c r="AH711" s="52"/>
      <c r="AI711" s="52"/>
      <c r="AJ711" s="52"/>
      <c r="AK711" s="52"/>
    </row>
    <row r="712" spans="29:37" ht="12.75">
      <c r="AC712" s="52"/>
      <c r="AD712" s="52"/>
      <c r="AE712" s="52"/>
      <c r="AF712" s="52"/>
      <c r="AG712" s="52"/>
      <c r="AH712" s="52"/>
      <c r="AI712" s="52"/>
      <c r="AJ712" s="52"/>
      <c r="AK712" s="52"/>
    </row>
    <row r="713" spans="29:37" ht="12.75">
      <c r="AC713" s="52"/>
      <c r="AD713" s="52"/>
      <c r="AE713" s="52"/>
      <c r="AF713" s="52"/>
      <c r="AG713" s="52"/>
      <c r="AH713" s="52"/>
      <c r="AI713" s="52"/>
      <c r="AJ713" s="52"/>
      <c r="AK713" s="52"/>
    </row>
    <row r="714" spans="29:37" ht="12.75">
      <c r="AC714" s="52"/>
      <c r="AD714" s="52"/>
      <c r="AE714" s="52"/>
      <c r="AF714" s="52"/>
      <c r="AG714" s="52"/>
      <c r="AH714" s="52"/>
      <c r="AI714" s="52"/>
      <c r="AJ714" s="52"/>
      <c r="AK714" s="52"/>
    </row>
    <row r="715" spans="29:37" ht="12.75">
      <c r="AC715" s="52"/>
      <c r="AD715" s="52"/>
      <c r="AE715" s="52"/>
      <c r="AF715" s="52"/>
      <c r="AG715" s="52"/>
      <c r="AH715" s="52"/>
      <c r="AI715" s="52"/>
      <c r="AJ715" s="52"/>
      <c r="AK715" s="52"/>
    </row>
    <row r="716" spans="29:37" ht="12.75">
      <c r="AC716" s="52"/>
      <c r="AD716" s="52"/>
      <c r="AE716" s="52"/>
      <c r="AF716" s="52"/>
      <c r="AG716" s="52"/>
      <c r="AH716" s="52"/>
      <c r="AI716" s="52"/>
      <c r="AJ716" s="52"/>
      <c r="AK716" s="52"/>
    </row>
    <row r="717" spans="29:37" ht="12.75">
      <c r="AC717" s="52"/>
      <c r="AD717" s="52"/>
      <c r="AE717" s="52"/>
      <c r="AF717" s="52"/>
      <c r="AG717" s="52"/>
      <c r="AH717" s="52"/>
      <c r="AI717" s="52"/>
      <c r="AJ717" s="52"/>
      <c r="AK717" s="52"/>
    </row>
    <row r="718" spans="29:37" ht="12.75">
      <c r="AC718" s="52"/>
      <c r="AD718" s="52"/>
      <c r="AE718" s="52"/>
      <c r="AF718" s="52"/>
      <c r="AG718" s="52"/>
      <c r="AH718" s="52"/>
      <c r="AI718" s="52"/>
      <c r="AJ718" s="52"/>
      <c r="AK718" s="52"/>
    </row>
    <row r="719" spans="29:37" ht="12.75">
      <c r="AC719" s="52"/>
      <c r="AD719" s="52"/>
      <c r="AE719" s="52"/>
      <c r="AF719" s="52"/>
      <c r="AG719" s="52"/>
      <c r="AH719" s="52"/>
      <c r="AI719" s="52"/>
      <c r="AJ719" s="52"/>
      <c r="AK719" s="52"/>
    </row>
    <row r="720" spans="29:37" ht="12.75">
      <c r="AC720" s="52"/>
      <c r="AD720" s="52"/>
      <c r="AE720" s="52"/>
      <c r="AF720" s="52"/>
      <c r="AG720" s="52"/>
      <c r="AH720" s="52"/>
      <c r="AI720" s="52"/>
      <c r="AJ720" s="52"/>
      <c r="AK720" s="52"/>
    </row>
    <row r="721" spans="29:37" ht="12.75">
      <c r="AC721" s="52"/>
      <c r="AD721" s="52"/>
      <c r="AE721" s="52"/>
      <c r="AF721" s="52"/>
      <c r="AG721" s="52"/>
      <c r="AH721" s="52"/>
      <c r="AI721" s="52"/>
      <c r="AJ721" s="52"/>
      <c r="AK721" s="52"/>
    </row>
    <row r="722" spans="29:37" ht="12.75">
      <c r="AC722" s="52"/>
      <c r="AD722" s="52"/>
      <c r="AE722" s="52"/>
      <c r="AF722" s="52"/>
      <c r="AG722" s="52"/>
      <c r="AH722" s="52"/>
      <c r="AI722" s="52"/>
      <c r="AJ722" s="52"/>
      <c r="AK722" s="52"/>
    </row>
    <row r="723" spans="29:37" ht="12.75">
      <c r="AC723" s="52"/>
      <c r="AD723" s="52"/>
      <c r="AE723" s="52"/>
      <c r="AF723" s="52"/>
      <c r="AG723" s="52"/>
      <c r="AH723" s="52"/>
      <c r="AI723" s="52"/>
      <c r="AJ723" s="52"/>
      <c r="AK723" s="52"/>
    </row>
    <row r="724" spans="29:37" ht="12.75">
      <c r="AC724" s="52"/>
      <c r="AD724" s="52"/>
      <c r="AE724" s="52"/>
      <c r="AF724" s="52"/>
      <c r="AG724" s="52"/>
      <c r="AH724" s="52"/>
      <c r="AI724" s="52"/>
      <c r="AJ724" s="52"/>
      <c r="AK724" s="52"/>
    </row>
    <row r="725" spans="29:37" ht="12.75">
      <c r="AC725" s="52"/>
      <c r="AD725" s="52"/>
      <c r="AE725" s="52"/>
      <c r="AF725" s="52"/>
      <c r="AG725" s="52"/>
      <c r="AH725" s="52"/>
      <c r="AI725" s="52"/>
      <c r="AJ725" s="52"/>
      <c r="AK725" s="52"/>
    </row>
    <row r="726" spans="29:37" ht="12.75">
      <c r="AC726" s="52"/>
      <c r="AD726" s="52"/>
      <c r="AE726" s="52"/>
      <c r="AF726" s="52"/>
      <c r="AG726" s="52"/>
      <c r="AH726" s="52"/>
      <c r="AI726" s="52"/>
      <c r="AJ726" s="52"/>
      <c r="AK726" s="52"/>
    </row>
    <row r="727" spans="29:37" ht="12.75">
      <c r="AC727" s="52"/>
      <c r="AD727" s="52"/>
      <c r="AE727" s="52"/>
      <c r="AF727" s="52"/>
      <c r="AG727" s="52"/>
      <c r="AH727" s="52"/>
      <c r="AI727" s="52"/>
      <c r="AJ727" s="52"/>
      <c r="AK727" s="52"/>
    </row>
    <row r="728" spans="29:37" ht="12.75">
      <c r="AC728" s="52"/>
      <c r="AD728" s="52"/>
      <c r="AE728" s="52"/>
      <c r="AF728" s="52"/>
      <c r="AG728" s="52"/>
      <c r="AH728" s="52"/>
      <c r="AI728" s="52"/>
      <c r="AJ728" s="52"/>
      <c r="AK728" s="52"/>
    </row>
    <row r="729" spans="29:37" ht="12.75">
      <c r="AC729" s="52"/>
      <c r="AD729" s="52"/>
      <c r="AE729" s="52"/>
      <c r="AF729" s="52"/>
      <c r="AG729" s="52"/>
      <c r="AH729" s="52"/>
      <c r="AI729" s="52"/>
      <c r="AJ729" s="52"/>
      <c r="AK729" s="52"/>
    </row>
    <row r="730" spans="29:37" ht="12.75">
      <c r="AC730" s="52"/>
      <c r="AD730" s="52"/>
      <c r="AE730" s="52"/>
      <c r="AF730" s="52"/>
      <c r="AG730" s="52"/>
      <c r="AH730" s="52"/>
      <c r="AI730" s="52"/>
      <c r="AJ730" s="52"/>
      <c r="AK730" s="52"/>
    </row>
    <row r="731" spans="29:37" ht="12.75">
      <c r="AC731" s="52"/>
      <c r="AD731" s="52"/>
      <c r="AE731" s="52"/>
      <c r="AF731" s="52"/>
      <c r="AG731" s="52"/>
      <c r="AH731" s="52"/>
      <c r="AI731" s="52"/>
      <c r="AJ731" s="52"/>
      <c r="AK731" s="52"/>
    </row>
    <row r="732" spans="29:37" ht="12.75">
      <c r="AC732" s="52"/>
      <c r="AD732" s="52"/>
      <c r="AE732" s="52"/>
      <c r="AF732" s="52"/>
      <c r="AG732" s="52"/>
      <c r="AH732" s="52"/>
      <c r="AI732" s="52"/>
      <c r="AJ732" s="52"/>
      <c r="AK732" s="52"/>
    </row>
    <row r="733" spans="29:37" ht="12.75">
      <c r="AC733" s="52"/>
      <c r="AD733" s="52"/>
      <c r="AE733" s="52"/>
      <c r="AF733" s="52"/>
      <c r="AG733" s="52"/>
      <c r="AH733" s="52"/>
      <c r="AI733" s="52"/>
      <c r="AJ733" s="52"/>
      <c r="AK733" s="52"/>
    </row>
    <row r="734" spans="29:37" ht="12.75">
      <c r="AC734" s="52"/>
      <c r="AD734" s="52"/>
      <c r="AE734" s="52"/>
      <c r="AF734" s="52"/>
      <c r="AG734" s="52"/>
      <c r="AH734" s="52"/>
      <c r="AI734" s="52"/>
      <c r="AJ734" s="52"/>
      <c r="AK734" s="52"/>
    </row>
    <row r="735" spans="29:37" ht="12.75">
      <c r="AC735" s="52"/>
      <c r="AD735" s="52"/>
      <c r="AE735" s="52"/>
      <c r="AF735" s="52"/>
      <c r="AG735" s="52"/>
      <c r="AH735" s="52"/>
      <c r="AI735" s="52"/>
      <c r="AJ735" s="52"/>
      <c r="AK735" s="52"/>
    </row>
    <row r="736" spans="29:37" ht="12.75">
      <c r="AC736" s="52"/>
      <c r="AD736" s="52"/>
      <c r="AE736" s="52"/>
      <c r="AF736" s="52"/>
      <c r="AG736" s="52"/>
      <c r="AH736" s="52"/>
      <c r="AI736" s="52"/>
      <c r="AJ736" s="52"/>
      <c r="AK736" s="52"/>
    </row>
    <row r="737" spans="29:37" ht="12.75">
      <c r="AC737" s="52"/>
      <c r="AD737" s="52"/>
      <c r="AE737" s="52"/>
      <c r="AF737" s="52"/>
      <c r="AG737" s="52"/>
      <c r="AH737" s="52"/>
      <c r="AI737" s="52"/>
      <c r="AJ737" s="52"/>
      <c r="AK737" s="52"/>
    </row>
    <row r="738" spans="29:37" ht="12.75">
      <c r="AC738" s="52"/>
      <c r="AD738" s="52"/>
      <c r="AE738" s="52"/>
      <c r="AF738" s="52"/>
      <c r="AG738" s="52"/>
      <c r="AH738" s="52"/>
      <c r="AI738" s="52"/>
      <c r="AJ738" s="52"/>
      <c r="AK738" s="52"/>
    </row>
    <row r="739" spans="29:37" ht="12.75">
      <c r="AC739" s="52"/>
      <c r="AD739" s="52"/>
      <c r="AE739" s="52"/>
      <c r="AF739" s="52"/>
      <c r="AG739" s="52"/>
      <c r="AH739" s="52"/>
      <c r="AI739" s="52"/>
      <c r="AJ739" s="52"/>
      <c r="AK739" s="52"/>
    </row>
    <row r="740" spans="29:37" ht="12.75">
      <c r="AC740" s="52"/>
      <c r="AD740" s="52"/>
      <c r="AE740" s="52"/>
      <c r="AF740" s="52"/>
      <c r="AG740" s="52"/>
      <c r="AH740" s="52"/>
      <c r="AI740" s="52"/>
      <c r="AJ740" s="52"/>
      <c r="AK740" s="52"/>
    </row>
    <row r="741" spans="29:37" ht="12.75">
      <c r="AC741" s="52"/>
      <c r="AD741" s="52"/>
      <c r="AE741" s="52"/>
      <c r="AF741" s="52"/>
      <c r="AG741" s="52"/>
      <c r="AH741" s="52"/>
      <c r="AI741" s="52"/>
      <c r="AJ741" s="52"/>
      <c r="AK741" s="52"/>
    </row>
    <row r="742" spans="29:37" ht="12.75">
      <c r="AC742" s="52"/>
      <c r="AD742" s="52"/>
      <c r="AE742" s="52"/>
      <c r="AF742" s="52"/>
      <c r="AG742" s="52"/>
      <c r="AH742" s="52"/>
      <c r="AI742" s="52"/>
      <c r="AJ742" s="52"/>
      <c r="AK742" s="52"/>
    </row>
    <row r="743" spans="29:37" ht="12.75">
      <c r="AC743" s="52"/>
      <c r="AD743" s="52"/>
      <c r="AE743" s="52"/>
      <c r="AF743" s="52"/>
      <c r="AG743" s="52"/>
      <c r="AH743" s="52"/>
      <c r="AI743" s="52"/>
      <c r="AJ743" s="52"/>
      <c r="AK743" s="52"/>
    </row>
    <row r="744" spans="29:37" ht="12.75">
      <c r="AC744" s="52"/>
      <c r="AD744" s="52"/>
      <c r="AE744" s="52"/>
      <c r="AF744" s="52"/>
      <c r="AG744" s="52"/>
      <c r="AH744" s="52"/>
      <c r="AI744" s="52"/>
      <c r="AJ744" s="52"/>
      <c r="AK744" s="52"/>
    </row>
    <row r="745" spans="29:37" ht="12.75">
      <c r="AC745" s="52"/>
      <c r="AD745" s="52"/>
      <c r="AE745" s="52"/>
      <c r="AF745" s="52"/>
      <c r="AG745" s="52"/>
      <c r="AH745" s="52"/>
      <c r="AI745" s="52"/>
      <c r="AJ745" s="52"/>
      <c r="AK745" s="52"/>
    </row>
    <row r="746" spans="29:37" ht="12.75">
      <c r="AC746" s="52"/>
      <c r="AD746" s="52"/>
      <c r="AE746" s="52"/>
      <c r="AF746" s="52"/>
      <c r="AG746" s="52"/>
      <c r="AH746" s="52"/>
      <c r="AI746" s="52"/>
      <c r="AJ746" s="52"/>
      <c r="AK746" s="52"/>
    </row>
    <row r="747" spans="29:37" ht="12.75">
      <c r="AC747" s="52"/>
      <c r="AD747" s="52"/>
      <c r="AE747" s="52"/>
      <c r="AF747" s="52"/>
      <c r="AG747" s="52"/>
      <c r="AH747" s="52"/>
      <c r="AI747" s="52"/>
      <c r="AJ747" s="52"/>
      <c r="AK747" s="52"/>
    </row>
    <row r="748" spans="29:37" ht="12.75">
      <c r="AC748" s="52"/>
      <c r="AD748" s="52"/>
      <c r="AE748" s="52"/>
      <c r="AF748" s="52"/>
      <c r="AG748" s="52"/>
      <c r="AH748" s="52"/>
      <c r="AI748" s="52"/>
      <c r="AJ748" s="52"/>
      <c r="AK748" s="52"/>
    </row>
    <row r="749" spans="29:37" ht="12.75">
      <c r="AC749" s="52"/>
      <c r="AD749" s="52"/>
      <c r="AE749" s="52"/>
      <c r="AF749" s="52"/>
      <c r="AG749" s="52"/>
      <c r="AH749" s="52"/>
      <c r="AI749" s="52"/>
      <c r="AJ749" s="52"/>
      <c r="AK749" s="52"/>
    </row>
    <row r="750" spans="29:37" ht="12.75">
      <c r="AC750" s="52"/>
      <c r="AD750" s="52"/>
      <c r="AE750" s="52"/>
      <c r="AF750" s="52"/>
      <c r="AG750" s="52"/>
      <c r="AH750" s="52"/>
      <c r="AI750" s="52"/>
      <c r="AJ750" s="52"/>
      <c r="AK750" s="52"/>
    </row>
    <row r="751" spans="29:37" ht="12.75">
      <c r="AC751" s="52"/>
      <c r="AD751" s="52"/>
      <c r="AE751" s="52"/>
      <c r="AF751" s="52"/>
      <c r="AG751" s="52"/>
      <c r="AH751" s="52"/>
      <c r="AI751" s="52"/>
      <c r="AJ751" s="52"/>
      <c r="AK751" s="52"/>
    </row>
    <row r="752" spans="29:37" ht="12.75">
      <c r="AC752" s="52"/>
      <c r="AD752" s="52"/>
      <c r="AE752" s="52"/>
      <c r="AF752" s="52"/>
      <c r="AG752" s="52"/>
      <c r="AH752" s="52"/>
      <c r="AI752" s="52"/>
      <c r="AJ752" s="52"/>
      <c r="AK752" s="52"/>
    </row>
    <row r="753" spans="29:37" ht="12.75">
      <c r="AC753" s="52"/>
      <c r="AD753" s="52"/>
      <c r="AE753" s="52"/>
      <c r="AF753" s="52"/>
      <c r="AG753" s="52"/>
      <c r="AH753" s="52"/>
      <c r="AI753" s="52"/>
      <c r="AJ753" s="52"/>
      <c r="AK753" s="52"/>
    </row>
    <row r="754" spans="29:37" ht="12.75">
      <c r="AC754" s="52"/>
      <c r="AD754" s="52"/>
      <c r="AE754" s="52"/>
      <c r="AF754" s="52"/>
      <c r="AG754" s="52"/>
      <c r="AH754" s="52"/>
      <c r="AI754" s="52"/>
      <c r="AJ754" s="52"/>
      <c r="AK754" s="52"/>
    </row>
    <row r="755" spans="29:37" ht="12.75">
      <c r="AC755" s="52"/>
      <c r="AD755" s="52"/>
      <c r="AE755" s="52"/>
      <c r="AF755" s="52"/>
      <c r="AG755" s="52"/>
      <c r="AH755" s="52"/>
      <c r="AI755" s="52"/>
      <c r="AJ755" s="52"/>
      <c r="AK755" s="52"/>
    </row>
    <row r="756" spans="29:37" ht="12.75">
      <c r="AC756" s="52"/>
      <c r="AD756" s="52"/>
      <c r="AE756" s="52"/>
      <c r="AF756" s="52"/>
      <c r="AG756" s="52"/>
      <c r="AH756" s="52"/>
      <c r="AI756" s="52"/>
      <c r="AJ756" s="52"/>
      <c r="AK756" s="52"/>
    </row>
    <row r="757" spans="29:37" ht="12.75">
      <c r="AC757" s="52"/>
      <c r="AD757" s="52"/>
      <c r="AE757" s="52"/>
      <c r="AF757" s="52"/>
      <c r="AG757" s="52"/>
      <c r="AH757" s="52"/>
      <c r="AI757" s="52"/>
      <c r="AJ757" s="52"/>
      <c r="AK757" s="52"/>
    </row>
    <row r="758" spans="29:37" ht="12.75">
      <c r="AC758" s="52"/>
      <c r="AD758" s="52"/>
      <c r="AE758" s="52"/>
      <c r="AF758" s="52"/>
      <c r="AG758" s="52"/>
      <c r="AH758" s="52"/>
      <c r="AI758" s="52"/>
      <c r="AJ758" s="52"/>
      <c r="AK758" s="52"/>
    </row>
    <row r="759" spans="29:37" ht="12.75">
      <c r="AC759" s="52"/>
      <c r="AD759" s="52"/>
      <c r="AE759" s="52"/>
      <c r="AF759" s="52"/>
      <c r="AG759" s="52"/>
      <c r="AH759" s="52"/>
      <c r="AI759" s="52"/>
      <c r="AJ759" s="52"/>
      <c r="AK759" s="52"/>
    </row>
    <row r="760" spans="29:37" ht="12.75">
      <c r="AC760" s="52"/>
      <c r="AD760" s="52"/>
      <c r="AE760" s="52"/>
      <c r="AF760" s="52"/>
      <c r="AG760" s="52"/>
      <c r="AH760" s="52"/>
      <c r="AI760" s="52"/>
      <c r="AJ760" s="52"/>
      <c r="AK760" s="52"/>
    </row>
    <row r="761" spans="29:37" ht="12.75">
      <c r="AC761" s="52"/>
      <c r="AD761" s="52"/>
      <c r="AE761" s="52"/>
      <c r="AF761" s="52"/>
      <c r="AG761" s="52"/>
      <c r="AH761" s="52"/>
      <c r="AI761" s="52"/>
      <c r="AJ761" s="52"/>
      <c r="AK761" s="52"/>
    </row>
    <row r="762" spans="29:37" ht="12.75">
      <c r="AC762" s="52"/>
      <c r="AD762" s="52"/>
      <c r="AE762" s="52"/>
      <c r="AF762" s="52"/>
      <c r="AG762" s="52"/>
      <c r="AH762" s="52"/>
      <c r="AI762" s="52"/>
      <c r="AJ762" s="52"/>
      <c r="AK762" s="52"/>
    </row>
    <row r="763" spans="29:37" ht="12.75">
      <c r="AC763" s="52"/>
      <c r="AD763" s="52"/>
      <c r="AE763" s="52"/>
      <c r="AF763" s="52"/>
      <c r="AG763" s="52"/>
      <c r="AH763" s="52"/>
      <c r="AI763" s="52"/>
      <c r="AJ763" s="52"/>
      <c r="AK763" s="52"/>
    </row>
    <row r="764" spans="29:37" ht="12.75">
      <c r="AC764" s="52"/>
      <c r="AD764" s="52"/>
      <c r="AE764" s="52"/>
      <c r="AF764" s="52"/>
      <c r="AG764" s="52"/>
      <c r="AH764" s="52"/>
      <c r="AI764" s="52"/>
      <c r="AJ764" s="52"/>
      <c r="AK764" s="52"/>
    </row>
    <row r="765" spans="29:37" ht="12.75">
      <c r="AC765" s="52"/>
      <c r="AD765" s="52"/>
      <c r="AE765" s="52"/>
      <c r="AF765" s="52"/>
      <c r="AG765" s="52"/>
      <c r="AH765" s="52"/>
      <c r="AI765" s="52"/>
      <c r="AJ765" s="52"/>
      <c r="AK765" s="52"/>
    </row>
    <row r="766" spans="29:37" ht="12.75">
      <c r="AC766" s="52"/>
      <c r="AD766" s="52"/>
      <c r="AE766" s="52"/>
      <c r="AF766" s="52"/>
      <c r="AG766" s="52"/>
      <c r="AH766" s="52"/>
      <c r="AI766" s="52"/>
      <c r="AJ766" s="52"/>
      <c r="AK766" s="52"/>
    </row>
    <row r="767" spans="29:37" ht="12.75">
      <c r="AC767" s="52"/>
      <c r="AD767" s="52"/>
      <c r="AE767" s="52"/>
      <c r="AF767" s="52"/>
      <c r="AG767" s="52"/>
      <c r="AH767" s="52"/>
      <c r="AI767" s="52"/>
      <c r="AJ767" s="52"/>
      <c r="AK767" s="52"/>
    </row>
    <row r="768" spans="29:37" ht="12.75">
      <c r="AC768" s="52"/>
      <c r="AD768" s="52"/>
      <c r="AE768" s="52"/>
      <c r="AF768" s="52"/>
      <c r="AG768" s="52"/>
      <c r="AH768" s="52"/>
      <c r="AI768" s="52"/>
      <c r="AJ768" s="52"/>
      <c r="AK768" s="52"/>
    </row>
    <row r="769" spans="29:37" ht="12.75">
      <c r="AC769" s="52"/>
      <c r="AD769" s="52"/>
      <c r="AE769" s="52"/>
      <c r="AF769" s="52"/>
      <c r="AG769" s="52"/>
      <c r="AH769" s="52"/>
      <c r="AI769" s="52"/>
      <c r="AJ769" s="52"/>
      <c r="AK769" s="52"/>
    </row>
    <row r="770" spans="29:37" ht="12.75">
      <c r="AC770" s="52"/>
      <c r="AD770" s="52"/>
      <c r="AE770" s="52"/>
      <c r="AF770" s="52"/>
      <c r="AG770" s="52"/>
      <c r="AH770" s="52"/>
      <c r="AI770" s="52"/>
      <c r="AJ770" s="52"/>
      <c r="AK770" s="52"/>
    </row>
    <row r="771" spans="29:37" ht="12.75">
      <c r="AC771" s="52"/>
      <c r="AD771" s="52"/>
      <c r="AE771" s="52"/>
      <c r="AF771" s="52"/>
      <c r="AG771" s="52"/>
      <c r="AH771" s="52"/>
      <c r="AI771" s="52"/>
      <c r="AJ771" s="52"/>
      <c r="AK771" s="52"/>
    </row>
    <row r="772" spans="29:37" ht="12.75">
      <c r="AC772" s="52"/>
      <c r="AD772" s="52"/>
      <c r="AE772" s="52"/>
      <c r="AF772" s="52"/>
      <c r="AG772" s="52"/>
      <c r="AH772" s="52"/>
      <c r="AI772" s="52"/>
      <c r="AJ772" s="52"/>
      <c r="AK772" s="52"/>
    </row>
    <row r="773" spans="29:37" ht="12.75">
      <c r="AC773" s="52"/>
      <c r="AD773" s="52"/>
      <c r="AE773" s="52"/>
      <c r="AF773" s="52"/>
      <c r="AG773" s="52"/>
      <c r="AH773" s="52"/>
      <c r="AI773" s="52"/>
      <c r="AJ773" s="52"/>
      <c r="AK773" s="52"/>
    </row>
    <row r="774" spans="29:37" ht="12.75">
      <c r="AC774" s="52"/>
      <c r="AD774" s="52"/>
      <c r="AE774" s="52"/>
      <c r="AF774" s="52"/>
      <c r="AG774" s="52"/>
      <c r="AH774" s="52"/>
      <c r="AI774" s="52"/>
      <c r="AJ774" s="52"/>
      <c r="AK774" s="52"/>
    </row>
    <row r="775" spans="29:37" ht="12.75">
      <c r="AC775" s="52"/>
      <c r="AD775" s="52"/>
      <c r="AE775" s="52"/>
      <c r="AF775" s="52"/>
      <c r="AG775" s="52"/>
      <c r="AH775" s="52"/>
      <c r="AI775" s="52"/>
      <c r="AJ775" s="52"/>
      <c r="AK775" s="52"/>
    </row>
    <row r="776" spans="29:37" ht="12.75">
      <c r="AC776" s="52"/>
      <c r="AD776" s="52"/>
      <c r="AE776" s="52"/>
      <c r="AF776" s="52"/>
      <c r="AG776" s="52"/>
      <c r="AH776" s="52"/>
      <c r="AI776" s="52"/>
      <c r="AJ776" s="52"/>
      <c r="AK776" s="52"/>
    </row>
    <row r="777" spans="29:37" ht="12.75">
      <c r="AC777" s="52"/>
      <c r="AD777" s="52"/>
      <c r="AE777" s="52"/>
      <c r="AF777" s="52"/>
      <c r="AG777" s="52"/>
      <c r="AH777" s="52"/>
      <c r="AI777" s="52"/>
      <c r="AJ777" s="52"/>
      <c r="AK777" s="52"/>
    </row>
    <row r="778" spans="29:37" ht="12.75">
      <c r="AC778" s="52"/>
      <c r="AD778" s="52"/>
      <c r="AE778" s="52"/>
      <c r="AF778" s="52"/>
      <c r="AG778" s="52"/>
      <c r="AH778" s="52"/>
      <c r="AI778" s="52"/>
      <c r="AJ778" s="52"/>
      <c r="AK778" s="52"/>
    </row>
    <row r="779" spans="29:37" ht="12.75">
      <c r="AC779" s="52"/>
      <c r="AD779" s="52"/>
      <c r="AE779" s="52"/>
      <c r="AF779" s="52"/>
      <c r="AG779" s="52"/>
      <c r="AH779" s="52"/>
      <c r="AI779" s="52"/>
      <c r="AJ779" s="52"/>
      <c r="AK779" s="52"/>
    </row>
    <row r="780" spans="29:37" ht="12.75">
      <c r="AC780" s="52"/>
      <c r="AD780" s="52"/>
      <c r="AE780" s="52"/>
      <c r="AF780" s="52"/>
      <c r="AG780" s="52"/>
      <c r="AH780" s="52"/>
      <c r="AI780" s="52"/>
      <c r="AJ780" s="52"/>
      <c r="AK780" s="52"/>
    </row>
    <row r="781" spans="29:37" ht="12.75">
      <c r="AC781" s="52"/>
      <c r="AD781" s="52"/>
      <c r="AE781" s="52"/>
      <c r="AF781" s="52"/>
      <c r="AG781" s="52"/>
      <c r="AH781" s="52"/>
      <c r="AI781" s="52"/>
      <c r="AJ781" s="52"/>
      <c r="AK781" s="52"/>
    </row>
    <row r="782" spans="29:37" ht="12.75">
      <c r="AC782" s="52"/>
      <c r="AD782" s="52"/>
      <c r="AE782" s="52"/>
      <c r="AF782" s="52"/>
      <c r="AG782" s="52"/>
      <c r="AH782" s="52"/>
      <c r="AI782" s="52"/>
      <c r="AJ782" s="52"/>
      <c r="AK782" s="52"/>
    </row>
    <row r="783" spans="29:37" ht="12.75">
      <c r="AC783" s="52"/>
      <c r="AD783" s="52"/>
      <c r="AE783" s="52"/>
      <c r="AF783" s="52"/>
      <c r="AG783" s="52"/>
      <c r="AH783" s="52"/>
      <c r="AI783" s="52"/>
      <c r="AJ783" s="52"/>
      <c r="AK783" s="52"/>
    </row>
    <row r="784" spans="29:37" ht="12.75">
      <c r="AC784" s="52"/>
      <c r="AD784" s="52"/>
      <c r="AE784" s="52"/>
      <c r="AF784" s="52"/>
      <c r="AG784" s="52"/>
      <c r="AH784" s="52"/>
      <c r="AI784" s="52"/>
      <c r="AJ784" s="52"/>
      <c r="AK784" s="52"/>
    </row>
    <row r="785" spans="29:37" ht="12.75">
      <c r="AC785" s="52"/>
      <c r="AD785" s="52"/>
      <c r="AE785" s="52"/>
      <c r="AF785" s="52"/>
      <c r="AG785" s="52"/>
      <c r="AH785" s="52"/>
      <c r="AI785" s="52"/>
      <c r="AJ785" s="52"/>
      <c r="AK785" s="52"/>
    </row>
    <row r="786" spans="29:37" ht="12.75">
      <c r="AC786" s="52"/>
      <c r="AD786" s="52"/>
      <c r="AE786" s="52"/>
      <c r="AF786" s="52"/>
      <c r="AG786" s="52"/>
      <c r="AH786" s="52"/>
      <c r="AI786" s="52"/>
      <c r="AJ786" s="52"/>
      <c r="AK786" s="52"/>
    </row>
    <row r="787" spans="29:37" ht="12.75">
      <c r="AC787" s="52"/>
      <c r="AD787" s="52"/>
      <c r="AE787" s="52"/>
      <c r="AF787" s="52"/>
      <c r="AG787" s="52"/>
      <c r="AH787" s="52"/>
      <c r="AI787" s="52"/>
      <c r="AJ787" s="52"/>
      <c r="AK787" s="52"/>
    </row>
    <row r="788" spans="29:37" ht="12.75">
      <c r="AC788" s="52"/>
      <c r="AD788" s="52"/>
      <c r="AE788" s="52"/>
      <c r="AF788" s="52"/>
      <c r="AG788" s="52"/>
      <c r="AH788" s="52"/>
      <c r="AI788" s="52"/>
      <c r="AJ788" s="52"/>
      <c r="AK788" s="52"/>
    </row>
    <row r="789" spans="29:37" ht="12.75">
      <c r="AC789" s="52"/>
      <c r="AD789" s="52"/>
      <c r="AE789" s="52"/>
      <c r="AF789" s="52"/>
      <c r="AG789" s="52"/>
      <c r="AH789" s="52"/>
      <c r="AI789" s="52"/>
      <c r="AJ789" s="52"/>
      <c r="AK789" s="52"/>
    </row>
    <row r="790" spans="29:37" ht="12.75">
      <c r="AC790" s="52"/>
      <c r="AD790" s="52"/>
      <c r="AE790" s="52"/>
      <c r="AF790" s="52"/>
      <c r="AG790" s="52"/>
      <c r="AH790" s="52"/>
      <c r="AI790" s="52"/>
      <c r="AJ790" s="52"/>
      <c r="AK790" s="52"/>
    </row>
    <row r="791" spans="29:37" ht="12.75">
      <c r="AC791" s="52"/>
      <c r="AD791" s="52"/>
      <c r="AE791" s="52"/>
      <c r="AF791" s="52"/>
      <c r="AG791" s="52"/>
      <c r="AH791" s="52"/>
      <c r="AI791" s="52"/>
      <c r="AJ791" s="52"/>
      <c r="AK791" s="52"/>
    </row>
    <row r="792" spans="29:37" ht="12.75">
      <c r="AC792" s="52"/>
      <c r="AD792" s="52"/>
      <c r="AE792" s="52"/>
      <c r="AF792" s="52"/>
      <c r="AG792" s="52"/>
      <c r="AH792" s="52"/>
      <c r="AI792" s="52"/>
      <c r="AJ792" s="52"/>
      <c r="AK792" s="52"/>
    </row>
    <row r="793" spans="29:37" ht="12.75">
      <c r="AC793" s="52"/>
      <c r="AD793" s="52"/>
      <c r="AE793" s="52"/>
      <c r="AF793" s="52"/>
      <c r="AG793" s="52"/>
      <c r="AH793" s="52"/>
      <c r="AI793" s="52"/>
      <c r="AJ793" s="52"/>
      <c r="AK793" s="52"/>
    </row>
    <row r="794" spans="29:37" ht="12.75">
      <c r="AC794" s="52"/>
      <c r="AD794" s="52"/>
      <c r="AE794" s="52"/>
      <c r="AF794" s="52"/>
      <c r="AG794" s="52"/>
      <c r="AH794" s="52"/>
      <c r="AI794" s="52"/>
      <c r="AJ794" s="52"/>
      <c r="AK794" s="52"/>
    </row>
    <row r="795" spans="29:37" ht="12.75">
      <c r="AC795" s="52"/>
      <c r="AD795" s="52"/>
      <c r="AE795" s="52"/>
      <c r="AF795" s="52"/>
      <c r="AG795" s="52"/>
      <c r="AH795" s="52"/>
      <c r="AI795" s="52"/>
      <c r="AJ795" s="52"/>
      <c r="AK795" s="52"/>
    </row>
    <row r="796" spans="29:37" ht="12.75">
      <c r="AC796" s="52"/>
      <c r="AD796" s="52"/>
      <c r="AE796" s="52"/>
      <c r="AF796" s="52"/>
      <c r="AG796" s="52"/>
      <c r="AH796" s="52"/>
      <c r="AI796" s="52"/>
      <c r="AJ796" s="52"/>
      <c r="AK796" s="52"/>
    </row>
    <row r="797" spans="29:37" ht="12.75">
      <c r="AC797" s="52"/>
      <c r="AD797" s="52"/>
      <c r="AE797" s="52"/>
      <c r="AF797" s="52"/>
      <c r="AG797" s="52"/>
      <c r="AH797" s="52"/>
      <c r="AI797" s="52"/>
      <c r="AJ797" s="52"/>
      <c r="AK797" s="52"/>
    </row>
    <row r="798" spans="29:37" ht="12.75">
      <c r="AC798" s="52"/>
      <c r="AD798" s="52"/>
      <c r="AE798" s="52"/>
      <c r="AF798" s="52"/>
      <c r="AG798" s="52"/>
      <c r="AH798" s="52"/>
      <c r="AI798" s="52"/>
      <c r="AJ798" s="52"/>
      <c r="AK798" s="52"/>
    </row>
    <row r="799" spans="29:37" ht="12.75">
      <c r="AC799" s="52"/>
      <c r="AD799" s="52"/>
      <c r="AE799" s="52"/>
      <c r="AF799" s="52"/>
      <c r="AG799" s="52"/>
      <c r="AH799" s="52"/>
      <c r="AI799" s="52"/>
      <c r="AJ799" s="52"/>
      <c r="AK799" s="52"/>
    </row>
    <row r="800" spans="29:37" ht="12.75">
      <c r="AC800" s="52"/>
      <c r="AD800" s="52"/>
      <c r="AE800" s="52"/>
      <c r="AF800" s="52"/>
      <c r="AG800" s="52"/>
      <c r="AH800" s="52"/>
      <c r="AI800" s="52"/>
      <c r="AJ800" s="52"/>
      <c r="AK800" s="52"/>
    </row>
    <row r="801" spans="29:37" ht="12.75">
      <c r="AC801" s="52"/>
      <c r="AD801" s="52"/>
      <c r="AE801" s="52"/>
      <c r="AF801" s="52"/>
      <c r="AG801" s="52"/>
      <c r="AH801" s="52"/>
      <c r="AI801" s="52"/>
      <c r="AJ801" s="52"/>
      <c r="AK801" s="52"/>
    </row>
    <row r="802" spans="29:37" ht="12.75">
      <c r="AC802" s="52"/>
      <c r="AD802" s="52"/>
      <c r="AE802" s="52"/>
      <c r="AF802" s="52"/>
      <c r="AG802" s="52"/>
      <c r="AH802" s="52"/>
      <c r="AI802" s="52"/>
      <c r="AJ802" s="52"/>
      <c r="AK802" s="52"/>
    </row>
    <row r="803" spans="29:37" ht="12.75">
      <c r="AC803" s="52"/>
      <c r="AD803" s="52"/>
      <c r="AE803" s="52"/>
      <c r="AF803" s="52"/>
      <c r="AG803" s="52"/>
      <c r="AH803" s="52"/>
      <c r="AI803" s="52"/>
      <c r="AJ803" s="52"/>
      <c r="AK803" s="52"/>
    </row>
    <row r="804" spans="29:37" ht="12.75">
      <c r="AC804" s="52"/>
      <c r="AD804" s="52"/>
      <c r="AE804" s="52"/>
      <c r="AF804" s="52"/>
      <c r="AG804" s="52"/>
      <c r="AH804" s="52"/>
      <c r="AI804" s="52"/>
      <c r="AJ804" s="52"/>
      <c r="AK804" s="52"/>
    </row>
    <row r="805" spans="29:37" ht="12.75">
      <c r="AC805" s="52"/>
      <c r="AD805" s="52"/>
      <c r="AE805" s="52"/>
      <c r="AF805" s="52"/>
      <c r="AG805" s="52"/>
      <c r="AH805" s="52"/>
      <c r="AI805" s="52"/>
      <c r="AJ805" s="52"/>
      <c r="AK805" s="52"/>
    </row>
    <row r="806" spans="29:37" ht="12.75">
      <c r="AC806" s="52"/>
      <c r="AD806" s="52"/>
      <c r="AE806" s="52"/>
      <c r="AF806" s="52"/>
      <c r="AG806" s="52"/>
      <c r="AH806" s="52"/>
      <c r="AI806" s="52"/>
      <c r="AJ806" s="52"/>
      <c r="AK806" s="52"/>
    </row>
    <row r="807" spans="29:37" ht="12.75">
      <c r="AC807" s="52"/>
      <c r="AD807" s="52"/>
      <c r="AE807" s="52"/>
      <c r="AF807" s="52"/>
      <c r="AG807" s="52"/>
      <c r="AH807" s="52"/>
      <c r="AI807" s="52"/>
      <c r="AJ807" s="52"/>
      <c r="AK807" s="52"/>
    </row>
    <row r="808" spans="29:37" ht="12.75">
      <c r="AC808" s="52"/>
      <c r="AD808" s="52"/>
      <c r="AE808" s="52"/>
      <c r="AF808" s="52"/>
      <c r="AG808" s="52"/>
      <c r="AH808" s="52"/>
      <c r="AI808" s="52"/>
      <c r="AJ808" s="52"/>
      <c r="AK808" s="52"/>
    </row>
    <row r="809" spans="29:37" ht="12.75">
      <c r="AC809" s="52"/>
      <c r="AD809" s="52"/>
      <c r="AE809" s="52"/>
      <c r="AF809" s="52"/>
      <c r="AG809" s="52"/>
      <c r="AH809" s="52"/>
      <c r="AI809" s="52"/>
      <c r="AJ809" s="52"/>
      <c r="AK809" s="52"/>
    </row>
    <row r="810" spans="29:37" ht="12.75">
      <c r="AC810" s="52"/>
      <c r="AD810" s="52"/>
      <c r="AE810" s="52"/>
      <c r="AF810" s="52"/>
      <c r="AG810" s="52"/>
      <c r="AH810" s="52"/>
      <c r="AI810" s="52"/>
      <c r="AJ810" s="52"/>
      <c r="AK810" s="52"/>
    </row>
    <row r="811" spans="29:37" ht="12.75">
      <c r="AC811" s="52"/>
      <c r="AD811" s="52"/>
      <c r="AE811" s="52"/>
      <c r="AF811" s="52"/>
      <c r="AG811" s="52"/>
      <c r="AH811" s="52"/>
      <c r="AI811" s="52"/>
      <c r="AJ811" s="52"/>
      <c r="AK811" s="52"/>
    </row>
    <row r="812" spans="29:37" ht="12.75">
      <c r="AC812" s="52"/>
      <c r="AD812" s="52"/>
      <c r="AE812" s="52"/>
      <c r="AF812" s="52"/>
      <c r="AG812" s="52"/>
      <c r="AH812" s="52"/>
      <c r="AI812" s="52"/>
      <c r="AJ812" s="52"/>
      <c r="AK812" s="52"/>
    </row>
    <row r="813" spans="29:37" ht="12.75">
      <c r="AC813" s="52"/>
      <c r="AD813" s="52"/>
      <c r="AE813" s="52"/>
      <c r="AF813" s="52"/>
      <c r="AG813" s="52"/>
      <c r="AH813" s="52"/>
      <c r="AI813" s="52"/>
      <c r="AJ813" s="52"/>
      <c r="AK813" s="52"/>
    </row>
    <row r="814" spans="29:37" ht="12.75">
      <c r="AC814" s="52"/>
      <c r="AD814" s="52"/>
      <c r="AE814" s="52"/>
      <c r="AF814" s="52"/>
      <c r="AG814" s="52"/>
      <c r="AH814" s="52"/>
      <c r="AI814" s="52"/>
      <c r="AJ814" s="52"/>
      <c r="AK814" s="52"/>
    </row>
    <row r="815" spans="29:37" ht="12.75">
      <c r="AC815" s="52"/>
      <c r="AD815" s="52"/>
      <c r="AE815" s="52"/>
      <c r="AF815" s="52"/>
      <c r="AG815" s="52"/>
      <c r="AH815" s="52"/>
      <c r="AI815" s="52"/>
      <c r="AJ815" s="52"/>
      <c r="AK815" s="52"/>
    </row>
    <row r="816" spans="29:37" ht="12.75">
      <c r="AC816" s="52"/>
      <c r="AD816" s="52"/>
      <c r="AE816" s="52"/>
      <c r="AF816" s="52"/>
      <c r="AG816" s="52"/>
      <c r="AH816" s="52"/>
      <c r="AI816" s="52"/>
      <c r="AJ816" s="52"/>
      <c r="AK816" s="52"/>
    </row>
    <row r="817" spans="29:37" ht="12.75">
      <c r="AC817" s="52"/>
      <c r="AD817" s="52"/>
      <c r="AE817" s="52"/>
      <c r="AF817" s="52"/>
      <c r="AG817" s="52"/>
      <c r="AH817" s="52"/>
      <c r="AI817" s="52"/>
      <c r="AJ817" s="52"/>
      <c r="AK817" s="52"/>
    </row>
    <row r="818" spans="29:37" ht="12.75">
      <c r="AC818" s="52"/>
      <c r="AD818" s="52"/>
      <c r="AE818" s="52"/>
      <c r="AF818" s="52"/>
      <c r="AG818" s="52"/>
      <c r="AH818" s="52"/>
      <c r="AI818" s="52"/>
      <c r="AJ818" s="52"/>
      <c r="AK818" s="52"/>
    </row>
    <row r="819" spans="29:37" ht="12.75">
      <c r="AC819" s="52"/>
      <c r="AD819" s="52"/>
      <c r="AE819" s="52"/>
      <c r="AF819" s="52"/>
      <c r="AG819" s="52"/>
      <c r="AH819" s="52"/>
      <c r="AI819" s="52"/>
      <c r="AJ819" s="52"/>
      <c r="AK819" s="52"/>
    </row>
    <row r="820" spans="29:37" ht="12.75">
      <c r="AC820" s="52"/>
      <c r="AD820" s="52"/>
      <c r="AE820" s="52"/>
      <c r="AF820" s="52"/>
      <c r="AG820" s="52"/>
      <c r="AH820" s="52"/>
      <c r="AI820" s="52"/>
      <c r="AJ820" s="52"/>
      <c r="AK820" s="52"/>
    </row>
    <row r="821" spans="29:37" ht="12.75">
      <c r="AC821" s="52"/>
      <c r="AD821" s="52"/>
      <c r="AE821" s="52"/>
      <c r="AF821" s="52"/>
      <c r="AG821" s="52"/>
      <c r="AH821" s="52"/>
      <c r="AI821" s="52"/>
      <c r="AJ821" s="52"/>
      <c r="AK821" s="52"/>
    </row>
    <row r="822" spans="29:37" ht="12.75">
      <c r="AC822" s="52"/>
      <c r="AD822" s="52"/>
      <c r="AE822" s="52"/>
      <c r="AF822" s="52"/>
      <c r="AG822" s="52"/>
      <c r="AH822" s="52"/>
      <c r="AI822" s="52"/>
      <c r="AJ822" s="52"/>
      <c r="AK822" s="52"/>
    </row>
    <row r="823" spans="29:37" ht="12.75">
      <c r="AC823" s="52"/>
      <c r="AD823" s="52"/>
      <c r="AE823" s="52"/>
      <c r="AF823" s="52"/>
      <c r="AG823" s="52"/>
      <c r="AH823" s="52"/>
      <c r="AI823" s="52"/>
      <c r="AJ823" s="52"/>
      <c r="AK823" s="52"/>
    </row>
    <row r="824" spans="29:37" ht="12.75">
      <c r="AC824" s="52"/>
      <c r="AD824" s="52"/>
      <c r="AE824" s="52"/>
      <c r="AF824" s="52"/>
      <c r="AG824" s="52"/>
      <c r="AH824" s="52"/>
      <c r="AI824" s="52"/>
      <c r="AJ824" s="52"/>
      <c r="AK824" s="52"/>
    </row>
    <row r="825" spans="29:37" ht="12.75">
      <c r="AC825" s="52"/>
      <c r="AD825" s="52"/>
      <c r="AE825" s="52"/>
      <c r="AF825" s="52"/>
      <c r="AG825" s="52"/>
      <c r="AH825" s="52"/>
      <c r="AI825" s="52"/>
      <c r="AJ825" s="52"/>
      <c r="AK825" s="52"/>
    </row>
    <row r="826" spans="29:37" ht="12.75">
      <c r="AC826" s="52"/>
      <c r="AD826" s="52"/>
      <c r="AE826" s="52"/>
      <c r="AF826" s="52"/>
      <c r="AG826" s="52"/>
      <c r="AH826" s="52"/>
      <c r="AI826" s="52"/>
      <c r="AJ826" s="52"/>
      <c r="AK826" s="52"/>
    </row>
    <row r="827" spans="29:37" ht="12.75">
      <c r="AC827" s="52"/>
      <c r="AD827" s="52"/>
      <c r="AE827" s="52"/>
      <c r="AF827" s="52"/>
      <c r="AG827" s="52"/>
      <c r="AH827" s="52"/>
      <c r="AI827" s="52"/>
      <c r="AJ827" s="52"/>
      <c r="AK827" s="52"/>
    </row>
    <row r="828" spans="29:37" ht="12.75">
      <c r="AC828" s="52"/>
      <c r="AD828" s="52"/>
      <c r="AE828" s="52"/>
      <c r="AF828" s="52"/>
      <c r="AG828" s="52"/>
      <c r="AH828" s="52"/>
      <c r="AI828" s="52"/>
      <c r="AJ828" s="52"/>
      <c r="AK828" s="52"/>
    </row>
    <row r="829" spans="29:37" ht="12.75">
      <c r="AC829" s="52"/>
      <c r="AD829" s="52"/>
      <c r="AE829" s="52"/>
      <c r="AF829" s="52"/>
      <c r="AG829" s="52"/>
      <c r="AH829" s="52"/>
      <c r="AI829" s="52"/>
      <c r="AJ829" s="52"/>
      <c r="AK829" s="52"/>
    </row>
    <row r="830" spans="29:37" ht="12.75">
      <c r="AC830" s="52"/>
      <c r="AD830" s="52"/>
      <c r="AE830" s="52"/>
      <c r="AF830" s="52"/>
      <c r="AG830" s="52"/>
      <c r="AH830" s="52"/>
      <c r="AI830" s="52"/>
      <c r="AJ830" s="52"/>
      <c r="AK830" s="52"/>
    </row>
    <row r="831" spans="29:37" ht="12.75">
      <c r="AC831" s="52"/>
      <c r="AD831" s="52"/>
      <c r="AE831" s="52"/>
      <c r="AF831" s="52"/>
      <c r="AG831" s="52"/>
      <c r="AH831" s="52"/>
      <c r="AI831" s="52"/>
      <c r="AJ831" s="52"/>
      <c r="AK831" s="52"/>
    </row>
    <row r="832" spans="29:37" ht="12.75">
      <c r="AC832" s="52"/>
      <c r="AD832" s="52"/>
      <c r="AE832" s="52"/>
      <c r="AF832" s="52"/>
      <c r="AG832" s="52"/>
      <c r="AH832" s="52"/>
      <c r="AI832" s="52"/>
      <c r="AJ832" s="52"/>
      <c r="AK832" s="52"/>
    </row>
    <row r="833" spans="29:37" ht="12.75">
      <c r="AC833" s="52"/>
      <c r="AD833" s="52"/>
      <c r="AE833" s="52"/>
      <c r="AF833" s="52"/>
      <c r="AG833" s="52"/>
      <c r="AH833" s="52"/>
      <c r="AI833" s="52"/>
      <c r="AJ833" s="52"/>
      <c r="AK833" s="52"/>
    </row>
    <row r="834" spans="29:37" ht="12.75">
      <c r="AC834" s="52"/>
      <c r="AD834" s="52"/>
      <c r="AE834" s="52"/>
      <c r="AF834" s="52"/>
      <c r="AG834" s="52"/>
      <c r="AH834" s="52"/>
      <c r="AI834" s="52"/>
      <c r="AJ834" s="52"/>
      <c r="AK834" s="52"/>
    </row>
    <row r="835" spans="29:37" ht="12.75">
      <c r="AC835" s="52"/>
      <c r="AD835" s="52"/>
      <c r="AE835" s="52"/>
      <c r="AF835" s="52"/>
      <c r="AG835" s="52"/>
      <c r="AH835" s="52"/>
      <c r="AI835" s="52"/>
      <c r="AJ835" s="52"/>
      <c r="AK835" s="52"/>
    </row>
    <row r="836" spans="29:37" ht="12.75">
      <c r="AC836" s="52"/>
      <c r="AD836" s="52"/>
      <c r="AE836" s="52"/>
      <c r="AF836" s="52"/>
      <c r="AG836" s="52"/>
      <c r="AH836" s="52"/>
      <c r="AI836" s="52"/>
      <c r="AJ836" s="52"/>
      <c r="AK836" s="52"/>
    </row>
    <row r="837" spans="29:37" ht="12.75">
      <c r="AC837" s="52"/>
      <c r="AD837" s="52"/>
      <c r="AE837" s="52"/>
      <c r="AF837" s="52"/>
      <c r="AG837" s="52"/>
      <c r="AH837" s="52"/>
      <c r="AI837" s="52"/>
      <c r="AJ837" s="52"/>
      <c r="AK837" s="52"/>
    </row>
    <row r="838" spans="29:37" ht="12.75">
      <c r="AC838" s="52"/>
      <c r="AD838" s="52"/>
      <c r="AE838" s="52"/>
      <c r="AF838" s="52"/>
      <c r="AG838" s="52"/>
      <c r="AH838" s="52"/>
      <c r="AI838" s="52"/>
      <c r="AJ838" s="52"/>
      <c r="AK838" s="52"/>
    </row>
    <row r="839" spans="29:37" ht="12.75">
      <c r="AC839" s="52"/>
      <c r="AD839" s="52"/>
      <c r="AE839" s="52"/>
      <c r="AF839" s="52"/>
      <c r="AG839" s="52"/>
      <c r="AH839" s="52"/>
      <c r="AI839" s="52"/>
      <c r="AJ839" s="52"/>
      <c r="AK839" s="52"/>
    </row>
    <row r="840" spans="29:37" ht="12.75">
      <c r="AC840" s="52"/>
      <c r="AD840" s="52"/>
      <c r="AE840" s="52"/>
      <c r="AF840" s="52"/>
      <c r="AG840" s="52"/>
      <c r="AH840" s="52"/>
      <c r="AI840" s="52"/>
      <c r="AJ840" s="52"/>
      <c r="AK840" s="52"/>
    </row>
    <row r="841" spans="29:37" ht="12.75">
      <c r="AC841" s="52"/>
      <c r="AD841" s="52"/>
      <c r="AE841" s="52"/>
      <c r="AF841" s="52"/>
      <c r="AG841" s="52"/>
      <c r="AH841" s="52"/>
      <c r="AI841" s="52"/>
      <c r="AJ841" s="52"/>
      <c r="AK841" s="52"/>
    </row>
    <row r="842" spans="29:37" ht="12.75">
      <c r="AC842" s="52"/>
      <c r="AD842" s="52"/>
      <c r="AE842" s="52"/>
      <c r="AF842" s="52"/>
      <c r="AG842" s="52"/>
      <c r="AH842" s="52"/>
      <c r="AI842" s="52"/>
      <c r="AJ842" s="52"/>
      <c r="AK842" s="52"/>
    </row>
    <row r="843" spans="29:37" ht="12.75">
      <c r="AC843" s="52"/>
      <c r="AD843" s="52"/>
      <c r="AE843" s="52"/>
      <c r="AF843" s="52"/>
      <c r="AG843" s="52"/>
      <c r="AH843" s="52"/>
      <c r="AI843" s="52"/>
      <c r="AJ843" s="52"/>
      <c r="AK843" s="52"/>
    </row>
    <row r="844" spans="29:37" ht="12.75">
      <c r="AC844" s="52"/>
      <c r="AD844" s="52"/>
      <c r="AE844" s="52"/>
      <c r="AF844" s="52"/>
      <c r="AG844" s="52"/>
      <c r="AH844" s="52"/>
      <c r="AI844" s="52"/>
      <c r="AJ844" s="52"/>
      <c r="AK844" s="52"/>
    </row>
    <row r="845" spans="29:37" ht="12.75">
      <c r="AC845" s="52"/>
      <c r="AD845" s="52"/>
      <c r="AE845" s="52"/>
      <c r="AF845" s="52"/>
      <c r="AG845" s="52"/>
      <c r="AH845" s="52"/>
      <c r="AI845" s="52"/>
      <c r="AJ845" s="52"/>
      <c r="AK845" s="52"/>
    </row>
    <row r="846" spans="29:37" ht="12.75">
      <c r="AC846" s="52"/>
      <c r="AD846" s="52"/>
      <c r="AE846" s="52"/>
      <c r="AF846" s="52"/>
      <c r="AG846" s="52"/>
      <c r="AH846" s="52"/>
      <c r="AI846" s="52"/>
      <c r="AJ846" s="52"/>
      <c r="AK846" s="52"/>
    </row>
    <row r="847" spans="29:37" ht="12.75">
      <c r="AC847" s="52"/>
      <c r="AD847" s="52"/>
      <c r="AE847" s="52"/>
      <c r="AF847" s="52"/>
      <c r="AG847" s="52"/>
      <c r="AH847" s="52"/>
      <c r="AI847" s="52"/>
      <c r="AJ847" s="52"/>
      <c r="AK847" s="52"/>
    </row>
    <row r="848" spans="29:37" ht="12.75">
      <c r="AC848" s="52"/>
      <c r="AD848" s="52"/>
      <c r="AE848" s="52"/>
      <c r="AF848" s="52"/>
      <c r="AG848" s="52"/>
      <c r="AH848" s="52"/>
      <c r="AI848" s="52"/>
      <c r="AJ848" s="52"/>
      <c r="AK848" s="52"/>
    </row>
    <row r="849" spans="29:37" ht="12.75">
      <c r="AC849" s="52"/>
      <c r="AD849" s="52"/>
      <c r="AE849" s="52"/>
      <c r="AF849" s="52"/>
      <c r="AG849" s="52"/>
      <c r="AH849" s="52"/>
      <c r="AI849" s="52"/>
      <c r="AJ849" s="52"/>
      <c r="AK849" s="52"/>
    </row>
    <row r="850" spans="29:37" ht="12.75">
      <c r="AC850" s="52"/>
      <c r="AD850" s="52"/>
      <c r="AE850" s="52"/>
      <c r="AF850" s="52"/>
      <c r="AG850" s="52"/>
      <c r="AH850" s="52"/>
      <c r="AI850" s="52"/>
      <c r="AJ850" s="52"/>
      <c r="AK850" s="52"/>
    </row>
    <row r="851" spans="29:37" ht="12.75">
      <c r="AC851" s="52"/>
      <c r="AD851" s="52"/>
      <c r="AE851" s="52"/>
      <c r="AF851" s="52"/>
      <c r="AG851" s="52"/>
      <c r="AH851" s="52"/>
      <c r="AI851" s="52"/>
      <c r="AJ851" s="52"/>
      <c r="AK851" s="52"/>
    </row>
    <row r="852" spans="29:37" ht="12.75">
      <c r="AC852" s="52"/>
      <c r="AD852" s="52"/>
      <c r="AE852" s="52"/>
      <c r="AF852" s="52"/>
      <c r="AG852" s="52"/>
      <c r="AH852" s="52"/>
      <c r="AI852" s="52"/>
      <c r="AJ852" s="52"/>
      <c r="AK852" s="52"/>
    </row>
    <row r="853" spans="29:37" ht="12.75">
      <c r="AC853" s="52"/>
      <c r="AD853" s="52"/>
      <c r="AE853" s="52"/>
      <c r="AF853" s="52"/>
      <c r="AG853" s="52"/>
      <c r="AH853" s="52"/>
      <c r="AI853" s="52"/>
      <c r="AJ853" s="52"/>
      <c r="AK853" s="52"/>
    </row>
    <row r="854" spans="29:37" ht="12.75">
      <c r="AC854" s="52"/>
      <c r="AD854" s="52"/>
      <c r="AE854" s="52"/>
      <c r="AF854" s="52"/>
      <c r="AG854" s="52"/>
      <c r="AH854" s="52"/>
      <c r="AI854" s="52"/>
      <c r="AJ854" s="52"/>
      <c r="AK854" s="52"/>
    </row>
    <row r="855" spans="29:37" ht="12.75">
      <c r="AC855" s="52"/>
      <c r="AD855" s="52"/>
      <c r="AE855" s="52"/>
      <c r="AF855" s="52"/>
      <c r="AG855" s="52"/>
      <c r="AH855" s="52"/>
      <c r="AI855" s="52"/>
      <c r="AJ855" s="52"/>
      <c r="AK855" s="52"/>
    </row>
    <row r="856" spans="29:37" ht="12.75">
      <c r="AC856" s="52"/>
      <c r="AD856" s="52"/>
      <c r="AE856" s="52"/>
      <c r="AF856" s="52"/>
      <c r="AG856" s="52"/>
      <c r="AH856" s="52"/>
      <c r="AI856" s="52"/>
      <c r="AJ856" s="52"/>
      <c r="AK856" s="52"/>
    </row>
    <row r="857" spans="29:37" ht="12.75">
      <c r="AC857" s="52"/>
      <c r="AD857" s="52"/>
      <c r="AE857" s="52"/>
      <c r="AF857" s="52"/>
      <c r="AG857" s="52"/>
      <c r="AH857" s="52"/>
      <c r="AI857" s="52"/>
      <c r="AJ857" s="52"/>
      <c r="AK857" s="52"/>
    </row>
    <row r="858" spans="29:37" ht="12.75">
      <c r="AC858" s="52"/>
      <c r="AD858" s="52"/>
      <c r="AE858" s="52"/>
      <c r="AF858" s="52"/>
      <c r="AG858" s="52"/>
      <c r="AH858" s="52"/>
      <c r="AI858" s="52"/>
      <c r="AJ858" s="52"/>
      <c r="AK858" s="52"/>
    </row>
    <row r="859" spans="29:37" ht="12.75">
      <c r="AC859" s="52"/>
      <c r="AD859" s="52"/>
      <c r="AE859" s="52"/>
      <c r="AF859" s="52"/>
      <c r="AG859" s="52"/>
      <c r="AH859" s="52"/>
      <c r="AI859" s="52"/>
      <c r="AJ859" s="52"/>
      <c r="AK859" s="52"/>
    </row>
    <row r="860" spans="29:37" ht="12.75">
      <c r="AC860" s="52"/>
      <c r="AD860" s="52"/>
      <c r="AE860" s="52"/>
      <c r="AF860" s="52"/>
      <c r="AG860" s="52"/>
      <c r="AH860" s="52"/>
      <c r="AI860" s="52"/>
      <c r="AJ860" s="52"/>
      <c r="AK860" s="52"/>
    </row>
    <row r="861" spans="29:37" ht="12.75">
      <c r="AC861" s="52"/>
      <c r="AD861" s="52"/>
      <c r="AE861" s="52"/>
      <c r="AF861" s="52"/>
      <c r="AG861" s="52"/>
      <c r="AH861" s="52"/>
      <c r="AI861" s="52"/>
      <c r="AJ861" s="52"/>
      <c r="AK861" s="52"/>
    </row>
    <row r="862" spans="29:37" ht="12.75">
      <c r="AC862" s="52"/>
      <c r="AD862" s="52"/>
      <c r="AE862" s="52"/>
      <c r="AF862" s="52"/>
      <c r="AG862" s="52"/>
      <c r="AH862" s="52"/>
      <c r="AI862" s="52"/>
      <c r="AJ862" s="52"/>
      <c r="AK862" s="52"/>
    </row>
    <row r="863" spans="29:37" ht="12.75">
      <c r="AC863" s="52"/>
      <c r="AD863" s="52"/>
      <c r="AE863" s="52"/>
      <c r="AF863" s="52"/>
      <c r="AG863" s="52"/>
      <c r="AH863" s="52"/>
      <c r="AI863" s="52"/>
      <c r="AJ863" s="52"/>
      <c r="AK863" s="52"/>
    </row>
    <row r="864" spans="29:37" ht="12.75">
      <c r="AC864" s="52"/>
      <c r="AD864" s="52"/>
      <c r="AE864" s="52"/>
      <c r="AF864" s="52"/>
      <c r="AG864" s="52"/>
      <c r="AH864" s="52"/>
      <c r="AI864" s="52"/>
      <c r="AJ864" s="52"/>
      <c r="AK864" s="52"/>
    </row>
    <row r="865" spans="29:37" ht="12.75">
      <c r="AC865" s="52"/>
      <c r="AD865" s="52"/>
      <c r="AE865" s="52"/>
      <c r="AF865" s="52"/>
      <c r="AG865" s="52"/>
      <c r="AH865" s="52"/>
      <c r="AI865" s="52"/>
      <c r="AJ865" s="52"/>
      <c r="AK865" s="52"/>
    </row>
    <row r="866" spans="29:37" ht="12.75">
      <c r="AC866" s="52"/>
      <c r="AD866" s="52"/>
      <c r="AE866" s="52"/>
      <c r="AF866" s="52"/>
      <c r="AG866" s="52"/>
      <c r="AH866" s="52"/>
      <c r="AI866" s="52"/>
      <c r="AJ866" s="52"/>
      <c r="AK866" s="52"/>
    </row>
    <row r="867" spans="29:37" ht="12.75">
      <c r="AC867" s="52"/>
      <c r="AD867" s="52"/>
      <c r="AE867" s="52"/>
      <c r="AF867" s="52"/>
      <c r="AG867" s="52"/>
      <c r="AH867" s="52"/>
      <c r="AI867" s="52"/>
      <c r="AJ867" s="52"/>
      <c r="AK867" s="52"/>
    </row>
    <row r="868" spans="29:37" ht="12.75">
      <c r="AC868" s="52"/>
      <c r="AD868" s="52"/>
      <c r="AE868" s="52"/>
      <c r="AF868" s="52"/>
      <c r="AG868" s="52"/>
      <c r="AH868" s="52"/>
      <c r="AI868" s="52"/>
      <c r="AJ868" s="52"/>
      <c r="AK868" s="52"/>
    </row>
    <row r="869" spans="29:37" ht="12.75">
      <c r="AC869" s="52"/>
      <c r="AD869" s="52"/>
      <c r="AE869" s="52"/>
      <c r="AF869" s="52"/>
      <c r="AG869" s="52"/>
      <c r="AH869" s="52"/>
      <c r="AI869" s="52"/>
      <c r="AJ869" s="52"/>
      <c r="AK869" s="52"/>
    </row>
    <row r="870" spans="29:37" ht="12.75">
      <c r="AC870" s="52"/>
      <c r="AD870" s="52"/>
      <c r="AE870" s="52"/>
      <c r="AF870" s="52"/>
      <c r="AG870" s="52"/>
      <c r="AH870" s="52"/>
      <c r="AI870" s="52"/>
      <c r="AJ870" s="52"/>
      <c r="AK870" s="52"/>
    </row>
    <row r="871" spans="29:37" ht="12.75">
      <c r="AC871" s="52"/>
      <c r="AD871" s="52"/>
      <c r="AE871" s="52"/>
      <c r="AF871" s="52"/>
      <c r="AG871" s="52"/>
      <c r="AH871" s="52"/>
      <c r="AI871" s="52"/>
      <c r="AJ871" s="52"/>
      <c r="AK871" s="52"/>
    </row>
    <row r="872" spans="29:37" ht="12.75">
      <c r="AC872" s="52"/>
      <c r="AD872" s="52"/>
      <c r="AE872" s="52"/>
      <c r="AF872" s="52"/>
      <c r="AG872" s="52"/>
      <c r="AH872" s="52"/>
      <c r="AI872" s="52"/>
      <c r="AJ872" s="52"/>
      <c r="AK872" s="52"/>
    </row>
    <row r="873" spans="29:37" ht="12.75">
      <c r="AC873" s="52"/>
      <c r="AD873" s="52"/>
      <c r="AE873" s="52"/>
      <c r="AF873" s="52"/>
      <c r="AG873" s="52"/>
      <c r="AH873" s="52"/>
      <c r="AI873" s="52"/>
      <c r="AJ873" s="52"/>
      <c r="AK873" s="52"/>
    </row>
    <row r="874" spans="29:37" ht="12.75">
      <c r="AC874" s="52"/>
      <c r="AD874" s="52"/>
      <c r="AE874" s="52"/>
      <c r="AF874" s="52"/>
      <c r="AG874" s="52"/>
      <c r="AH874" s="52"/>
      <c r="AI874" s="52"/>
      <c r="AJ874" s="52"/>
      <c r="AK874" s="52"/>
    </row>
    <row r="875" spans="29:37" ht="12.75">
      <c r="AC875" s="52"/>
      <c r="AD875" s="52"/>
      <c r="AE875" s="52"/>
      <c r="AF875" s="52"/>
      <c r="AG875" s="52"/>
      <c r="AH875" s="52"/>
      <c r="AI875" s="52"/>
      <c r="AJ875" s="52"/>
      <c r="AK875" s="52"/>
    </row>
    <row r="876" spans="29:37" ht="12.75">
      <c r="AC876" s="52"/>
      <c r="AD876" s="52"/>
      <c r="AE876" s="52"/>
      <c r="AF876" s="52"/>
      <c r="AG876" s="52"/>
      <c r="AH876" s="52"/>
      <c r="AI876" s="52"/>
      <c r="AJ876" s="52"/>
      <c r="AK876" s="52"/>
    </row>
    <row r="877" spans="29:37" ht="12.75">
      <c r="AC877" s="52"/>
      <c r="AD877" s="52"/>
      <c r="AE877" s="52"/>
      <c r="AF877" s="52"/>
      <c r="AG877" s="52"/>
      <c r="AH877" s="52"/>
      <c r="AI877" s="52"/>
      <c r="AJ877" s="52"/>
      <c r="AK877" s="52"/>
    </row>
    <row r="878" spans="29:37" ht="12.75">
      <c r="AC878" s="52"/>
      <c r="AD878" s="52"/>
      <c r="AE878" s="52"/>
      <c r="AF878" s="52"/>
      <c r="AG878" s="52"/>
      <c r="AH878" s="52"/>
      <c r="AI878" s="52"/>
      <c r="AJ878" s="52"/>
      <c r="AK878" s="52"/>
    </row>
    <row r="879" spans="29:37" ht="12.75">
      <c r="AC879" s="52"/>
      <c r="AD879" s="52"/>
      <c r="AE879" s="52"/>
      <c r="AF879" s="52"/>
      <c r="AG879" s="52"/>
      <c r="AH879" s="52"/>
      <c r="AI879" s="52"/>
      <c r="AJ879" s="52"/>
      <c r="AK879" s="52"/>
    </row>
    <row r="880" spans="29:37" ht="12.75">
      <c r="AC880" s="52"/>
      <c r="AD880" s="52"/>
      <c r="AE880" s="52"/>
      <c r="AF880" s="52"/>
      <c r="AG880" s="52"/>
      <c r="AH880" s="52"/>
      <c r="AI880" s="52"/>
      <c r="AJ880" s="52"/>
      <c r="AK880" s="52"/>
    </row>
    <row r="881" spans="29:37" ht="12.75">
      <c r="AC881" s="52"/>
      <c r="AD881" s="52"/>
      <c r="AE881" s="52"/>
      <c r="AF881" s="52"/>
      <c r="AG881" s="52"/>
      <c r="AH881" s="52"/>
      <c r="AI881" s="52"/>
      <c r="AJ881" s="52"/>
      <c r="AK881" s="52"/>
    </row>
    <row r="882" spans="29:37" ht="12.75">
      <c r="AC882" s="52"/>
      <c r="AD882" s="52"/>
      <c r="AE882" s="52"/>
      <c r="AF882" s="52"/>
      <c r="AG882" s="52"/>
      <c r="AH882" s="52"/>
      <c r="AI882" s="52"/>
      <c r="AJ882" s="52"/>
      <c r="AK882" s="52"/>
    </row>
    <row r="883" spans="29:37" ht="12.75">
      <c r="AC883" s="52"/>
      <c r="AD883" s="52"/>
      <c r="AE883" s="52"/>
      <c r="AF883" s="52"/>
      <c r="AG883" s="52"/>
      <c r="AH883" s="52"/>
      <c r="AI883" s="52"/>
      <c r="AJ883" s="52"/>
      <c r="AK883" s="52"/>
    </row>
    <row r="884" spans="29:37" ht="12.75">
      <c r="AC884" s="52"/>
      <c r="AD884" s="52"/>
      <c r="AE884" s="52"/>
      <c r="AF884" s="52"/>
      <c r="AG884" s="52"/>
      <c r="AH884" s="52"/>
      <c r="AI884" s="52"/>
      <c r="AJ884" s="52"/>
      <c r="AK884" s="52"/>
    </row>
    <row r="885" spans="29:37" ht="12.75">
      <c r="AC885" s="52"/>
      <c r="AD885" s="52"/>
      <c r="AE885" s="52"/>
      <c r="AF885" s="52"/>
      <c r="AG885" s="52"/>
      <c r="AH885" s="52"/>
      <c r="AI885" s="52"/>
      <c r="AJ885" s="52"/>
      <c r="AK885" s="52"/>
    </row>
    <row r="886" spans="29:37" ht="12.75">
      <c r="AC886" s="52"/>
      <c r="AD886" s="52"/>
      <c r="AE886" s="52"/>
      <c r="AF886" s="52"/>
      <c r="AG886" s="52"/>
      <c r="AH886" s="52"/>
      <c r="AI886" s="52"/>
      <c r="AJ886" s="52"/>
      <c r="AK886" s="52"/>
    </row>
    <row r="887" spans="29:37" ht="12.75">
      <c r="AC887" s="52"/>
      <c r="AD887" s="52"/>
      <c r="AE887" s="52"/>
      <c r="AF887" s="52"/>
      <c r="AG887" s="52"/>
      <c r="AH887" s="52"/>
      <c r="AI887" s="52"/>
      <c r="AJ887" s="52"/>
      <c r="AK887" s="52"/>
    </row>
    <row r="888" spans="29:37" ht="12.75">
      <c r="AC888" s="52"/>
      <c r="AD888" s="52"/>
      <c r="AE888" s="52"/>
      <c r="AF888" s="52"/>
      <c r="AG888" s="52"/>
      <c r="AH888" s="52"/>
      <c r="AI888" s="52"/>
      <c r="AJ888" s="52"/>
      <c r="AK888" s="52"/>
    </row>
    <row r="889" spans="29:37" ht="12.75">
      <c r="AC889" s="52"/>
      <c r="AD889" s="52"/>
      <c r="AE889" s="52"/>
      <c r="AF889" s="52"/>
      <c r="AG889" s="52"/>
      <c r="AH889" s="52"/>
      <c r="AI889" s="52"/>
      <c r="AJ889" s="52"/>
      <c r="AK889" s="52"/>
    </row>
    <row r="890" spans="29:37" ht="12.75">
      <c r="AC890" s="52"/>
      <c r="AD890" s="52"/>
      <c r="AE890" s="52"/>
      <c r="AF890" s="52"/>
      <c r="AG890" s="52"/>
      <c r="AH890" s="52"/>
      <c r="AI890" s="52"/>
      <c r="AJ890" s="52"/>
      <c r="AK890" s="52"/>
    </row>
    <row r="891" spans="29:37" ht="12.75">
      <c r="AC891" s="52"/>
      <c r="AD891" s="52"/>
      <c r="AE891" s="52"/>
      <c r="AF891" s="52"/>
      <c r="AG891" s="52"/>
      <c r="AH891" s="52"/>
      <c r="AI891" s="52"/>
      <c r="AJ891" s="52"/>
      <c r="AK891" s="52"/>
    </row>
    <row r="892" spans="29:37" ht="12.75">
      <c r="AC892" s="52"/>
      <c r="AD892" s="52"/>
      <c r="AE892" s="52"/>
      <c r="AF892" s="52"/>
      <c r="AG892" s="52"/>
      <c r="AH892" s="52"/>
      <c r="AI892" s="52"/>
      <c r="AJ892" s="52"/>
      <c r="AK892" s="52"/>
    </row>
    <row r="893" spans="29:37" ht="12.75">
      <c r="AC893" s="52"/>
      <c r="AD893" s="52"/>
      <c r="AE893" s="52"/>
      <c r="AF893" s="52"/>
      <c r="AG893" s="52"/>
      <c r="AH893" s="52"/>
      <c r="AI893" s="52"/>
      <c r="AJ893" s="52"/>
      <c r="AK893" s="52"/>
    </row>
    <row r="894" spans="29:37" ht="12.75">
      <c r="AC894" s="52"/>
      <c r="AD894" s="52"/>
      <c r="AE894" s="52"/>
      <c r="AF894" s="52"/>
      <c r="AG894" s="52"/>
      <c r="AH894" s="52"/>
      <c r="AI894" s="52"/>
      <c r="AJ894" s="52"/>
      <c r="AK894" s="52"/>
    </row>
    <row r="895" spans="29:37" ht="12.75">
      <c r="AC895" s="52"/>
      <c r="AD895" s="52"/>
      <c r="AE895" s="52"/>
      <c r="AF895" s="52"/>
      <c r="AG895" s="52"/>
      <c r="AH895" s="52"/>
      <c r="AI895" s="52"/>
      <c r="AJ895" s="52"/>
      <c r="AK895" s="52"/>
    </row>
    <row r="896" spans="29:37" ht="12.75">
      <c r="AC896" s="52"/>
      <c r="AD896" s="52"/>
      <c r="AE896" s="52"/>
      <c r="AF896" s="52"/>
      <c r="AG896" s="52"/>
      <c r="AH896" s="52"/>
      <c r="AI896" s="52"/>
      <c r="AJ896" s="52"/>
      <c r="AK896" s="52"/>
    </row>
    <row r="897" spans="29:37" ht="12.75">
      <c r="AC897" s="52"/>
      <c r="AD897" s="52"/>
      <c r="AE897" s="52"/>
      <c r="AF897" s="52"/>
      <c r="AG897" s="52"/>
      <c r="AH897" s="52"/>
      <c r="AI897" s="52"/>
      <c r="AJ897" s="52"/>
      <c r="AK897" s="52"/>
    </row>
    <row r="898" spans="29:37" ht="12.75">
      <c r="AC898" s="52"/>
      <c r="AD898" s="52"/>
      <c r="AE898" s="52"/>
      <c r="AF898" s="52"/>
      <c r="AG898" s="52"/>
      <c r="AH898" s="52"/>
      <c r="AI898" s="52"/>
      <c r="AJ898" s="52"/>
      <c r="AK898" s="52"/>
    </row>
    <row r="899" spans="29:37" ht="12.75">
      <c r="AC899" s="52"/>
      <c r="AD899" s="52"/>
      <c r="AE899" s="52"/>
      <c r="AF899" s="52"/>
      <c r="AG899" s="52"/>
      <c r="AH899" s="52"/>
      <c r="AI899" s="52"/>
      <c r="AJ899" s="52"/>
      <c r="AK899" s="52"/>
    </row>
    <row r="900" spans="29:37" ht="12.75">
      <c r="AC900" s="52"/>
      <c r="AD900" s="52"/>
      <c r="AE900" s="52"/>
      <c r="AF900" s="52"/>
      <c r="AG900" s="52"/>
      <c r="AH900" s="52"/>
      <c r="AI900" s="52"/>
      <c r="AJ900" s="52"/>
      <c r="AK900" s="52"/>
    </row>
    <row r="901" spans="29:37" ht="12.75">
      <c r="AC901" s="52"/>
      <c r="AD901" s="52"/>
      <c r="AE901" s="52"/>
      <c r="AF901" s="52"/>
      <c r="AG901" s="52"/>
      <c r="AH901" s="52"/>
      <c r="AI901" s="52"/>
      <c r="AJ901" s="52"/>
      <c r="AK901" s="52"/>
    </row>
    <row r="902" spans="29:37" ht="12.75">
      <c r="AC902" s="52"/>
      <c r="AD902" s="52"/>
      <c r="AE902" s="52"/>
      <c r="AF902" s="52"/>
      <c r="AG902" s="52"/>
      <c r="AH902" s="52"/>
      <c r="AI902" s="52"/>
      <c r="AJ902" s="52"/>
      <c r="AK902" s="52"/>
    </row>
    <row r="903" spans="29:37" ht="12.75">
      <c r="AC903" s="52"/>
      <c r="AD903" s="52"/>
      <c r="AE903" s="52"/>
      <c r="AF903" s="52"/>
      <c r="AG903" s="52"/>
      <c r="AH903" s="52"/>
      <c r="AI903" s="52"/>
      <c r="AJ903" s="52"/>
      <c r="AK903" s="52"/>
    </row>
    <row r="904" spans="29:37" ht="12.75">
      <c r="AC904" s="52"/>
      <c r="AD904" s="52"/>
      <c r="AE904" s="52"/>
      <c r="AF904" s="52"/>
      <c r="AG904" s="52"/>
      <c r="AH904" s="52"/>
      <c r="AI904" s="52"/>
      <c r="AJ904" s="52"/>
      <c r="AK904" s="52"/>
    </row>
    <row r="905" spans="29:37" ht="12.75">
      <c r="AC905" s="52"/>
      <c r="AD905" s="52"/>
      <c r="AE905" s="52"/>
      <c r="AF905" s="52"/>
      <c r="AG905" s="52"/>
      <c r="AH905" s="52"/>
      <c r="AI905" s="52"/>
      <c r="AJ905" s="52"/>
      <c r="AK905" s="52"/>
    </row>
    <row r="906" spans="29:37" ht="12.75">
      <c r="AC906" s="52"/>
      <c r="AD906" s="52"/>
      <c r="AE906" s="52"/>
      <c r="AF906" s="52"/>
      <c r="AG906" s="52"/>
      <c r="AH906" s="52"/>
      <c r="AI906" s="52"/>
      <c r="AJ906" s="52"/>
      <c r="AK906" s="52"/>
    </row>
    <row r="907" spans="29:37" ht="12.75">
      <c r="AC907" s="52"/>
      <c r="AD907" s="52"/>
      <c r="AE907" s="52"/>
      <c r="AF907" s="52"/>
      <c r="AG907" s="52"/>
      <c r="AH907" s="52"/>
      <c r="AI907" s="52"/>
      <c r="AJ907" s="52"/>
      <c r="AK907" s="52"/>
    </row>
    <row r="908" spans="29:37" ht="12.75">
      <c r="AC908" s="52"/>
      <c r="AD908" s="52"/>
      <c r="AE908" s="52"/>
      <c r="AF908" s="52"/>
      <c r="AG908" s="52"/>
      <c r="AH908" s="52"/>
      <c r="AI908" s="52"/>
      <c r="AJ908" s="52"/>
      <c r="AK908" s="52"/>
    </row>
    <row r="909" spans="29:37" ht="12.75">
      <c r="AC909" s="52"/>
      <c r="AD909" s="52"/>
      <c r="AE909" s="52"/>
      <c r="AF909" s="52"/>
      <c r="AG909" s="52"/>
      <c r="AH909" s="52"/>
      <c r="AI909" s="52"/>
      <c r="AJ909" s="52"/>
      <c r="AK909" s="52"/>
    </row>
    <row r="910" spans="29:37" ht="12.75">
      <c r="AC910" s="52"/>
      <c r="AD910" s="52"/>
      <c r="AE910" s="52"/>
      <c r="AF910" s="52"/>
      <c r="AG910" s="52"/>
      <c r="AH910" s="52"/>
      <c r="AI910" s="52"/>
      <c r="AJ910" s="52"/>
      <c r="AK910" s="52"/>
    </row>
    <row r="911" spans="29:37" ht="12.75">
      <c r="AC911" s="52"/>
      <c r="AD911" s="52"/>
      <c r="AE911" s="52"/>
      <c r="AF911" s="52"/>
      <c r="AG911" s="52"/>
      <c r="AH911" s="52"/>
      <c r="AI911" s="52"/>
      <c r="AJ911" s="52"/>
      <c r="AK911" s="52"/>
    </row>
    <row r="912" spans="29:37" ht="12.75">
      <c r="AC912" s="52"/>
      <c r="AD912" s="52"/>
      <c r="AE912" s="52"/>
      <c r="AF912" s="52"/>
      <c r="AG912" s="52"/>
      <c r="AH912" s="52"/>
      <c r="AI912" s="52"/>
      <c r="AJ912" s="52"/>
      <c r="AK912" s="52"/>
    </row>
    <row r="913" spans="29:37" ht="12.75">
      <c r="AC913" s="52"/>
      <c r="AD913" s="52"/>
      <c r="AE913" s="52"/>
      <c r="AF913" s="52"/>
      <c r="AG913" s="52"/>
      <c r="AH913" s="52"/>
      <c r="AI913" s="52"/>
      <c r="AJ913" s="52"/>
      <c r="AK913" s="52"/>
    </row>
    <row r="914" spans="29:37" ht="12.75">
      <c r="AC914" s="52"/>
      <c r="AD914" s="52"/>
      <c r="AE914" s="52"/>
      <c r="AF914" s="52"/>
      <c r="AG914" s="52"/>
      <c r="AH914" s="52"/>
      <c r="AI914" s="52"/>
      <c r="AJ914" s="52"/>
      <c r="AK914" s="52"/>
    </row>
    <row r="915" spans="29:37" ht="12.75">
      <c r="AC915" s="52"/>
      <c r="AD915" s="52"/>
      <c r="AE915" s="52"/>
      <c r="AF915" s="52"/>
      <c r="AG915" s="52"/>
      <c r="AH915" s="52"/>
      <c r="AI915" s="52"/>
      <c r="AJ915" s="52"/>
      <c r="AK915" s="52"/>
    </row>
    <row r="916" spans="29:37" ht="12.75">
      <c r="AC916" s="52"/>
      <c r="AD916" s="52"/>
      <c r="AE916" s="52"/>
      <c r="AF916" s="52"/>
      <c r="AG916" s="52"/>
      <c r="AH916" s="52"/>
      <c r="AI916" s="52"/>
      <c r="AJ916" s="52"/>
      <c r="AK916" s="52"/>
    </row>
    <row r="917" spans="29:37" ht="12.75">
      <c r="AC917" s="52"/>
      <c r="AD917" s="52"/>
      <c r="AE917" s="52"/>
      <c r="AF917" s="52"/>
      <c r="AG917" s="52"/>
      <c r="AH917" s="52"/>
      <c r="AI917" s="52"/>
      <c r="AJ917" s="52"/>
      <c r="AK917" s="52"/>
    </row>
    <row r="918" spans="29:37" ht="12.75">
      <c r="AC918" s="52"/>
      <c r="AD918" s="52"/>
      <c r="AE918" s="52"/>
      <c r="AF918" s="52"/>
      <c r="AG918" s="52"/>
      <c r="AH918" s="52"/>
      <c r="AI918" s="52"/>
      <c r="AJ918" s="52"/>
      <c r="AK918" s="52"/>
    </row>
    <row r="919" spans="29:37" ht="12.75">
      <c r="AC919" s="52"/>
      <c r="AD919" s="52"/>
      <c r="AE919" s="52"/>
      <c r="AF919" s="52"/>
      <c r="AG919" s="52"/>
      <c r="AH919" s="52"/>
      <c r="AI919" s="52"/>
      <c r="AJ919" s="52"/>
      <c r="AK919" s="52"/>
    </row>
    <row r="920" spans="29:37" ht="12.75">
      <c r="AC920" s="52"/>
      <c r="AD920" s="52"/>
      <c r="AE920" s="52"/>
      <c r="AF920" s="52"/>
      <c r="AG920" s="52"/>
      <c r="AH920" s="52"/>
      <c r="AI920" s="52"/>
      <c r="AJ920" s="52"/>
      <c r="AK920" s="52"/>
    </row>
    <row r="921" spans="29:37" ht="12.75">
      <c r="AC921" s="52"/>
      <c r="AD921" s="52"/>
      <c r="AE921" s="52"/>
      <c r="AF921" s="52"/>
      <c r="AG921" s="52"/>
      <c r="AH921" s="52"/>
      <c r="AI921" s="52"/>
      <c r="AJ921" s="52"/>
      <c r="AK921" s="52"/>
    </row>
    <row r="922" spans="29:37" ht="12.75">
      <c r="AC922" s="52"/>
      <c r="AD922" s="52"/>
      <c r="AE922" s="52"/>
      <c r="AF922" s="52"/>
      <c r="AG922" s="52"/>
      <c r="AH922" s="52"/>
      <c r="AI922" s="52"/>
      <c r="AJ922" s="52"/>
      <c r="AK922" s="52"/>
    </row>
    <row r="923" spans="29:37" ht="12.75">
      <c r="AC923" s="52"/>
      <c r="AD923" s="52"/>
      <c r="AE923" s="52"/>
      <c r="AF923" s="52"/>
      <c r="AG923" s="52"/>
      <c r="AH923" s="52"/>
      <c r="AI923" s="52"/>
      <c r="AJ923" s="52"/>
      <c r="AK923" s="52"/>
    </row>
    <row r="924" spans="29:37" ht="12.75">
      <c r="AC924" s="52"/>
      <c r="AD924" s="52"/>
      <c r="AE924" s="52"/>
      <c r="AF924" s="52"/>
      <c r="AG924" s="52"/>
      <c r="AH924" s="52"/>
      <c r="AI924" s="52"/>
      <c r="AJ924" s="52"/>
      <c r="AK924" s="52"/>
    </row>
    <row r="925" spans="29:37" ht="12.75">
      <c r="AC925" s="52"/>
      <c r="AD925" s="52"/>
      <c r="AE925" s="52"/>
      <c r="AF925" s="52"/>
      <c r="AG925" s="52"/>
      <c r="AH925" s="52"/>
      <c r="AI925" s="52"/>
      <c r="AJ925" s="52"/>
      <c r="AK925" s="52"/>
    </row>
    <row r="926" spans="29:37" ht="12.75">
      <c r="AC926" s="52"/>
      <c r="AD926" s="52"/>
      <c r="AE926" s="52"/>
      <c r="AF926" s="52"/>
      <c r="AG926" s="52"/>
      <c r="AH926" s="52"/>
      <c r="AI926" s="52"/>
      <c r="AJ926" s="52"/>
      <c r="AK926" s="52"/>
    </row>
    <row r="927" spans="29:37" ht="12.75">
      <c r="AC927" s="52"/>
      <c r="AD927" s="52"/>
      <c r="AE927" s="52"/>
      <c r="AF927" s="52"/>
      <c r="AG927" s="52"/>
      <c r="AH927" s="52"/>
      <c r="AI927" s="52"/>
      <c r="AJ927" s="52"/>
      <c r="AK927" s="52"/>
    </row>
    <row r="928" spans="29:37" ht="12.75">
      <c r="AC928" s="52"/>
      <c r="AD928" s="52"/>
      <c r="AE928" s="52"/>
      <c r="AF928" s="52"/>
      <c r="AG928" s="52"/>
      <c r="AH928" s="52"/>
      <c r="AI928" s="52"/>
      <c r="AJ928" s="52"/>
      <c r="AK928" s="52"/>
    </row>
    <row r="929" spans="29:37" ht="12.75">
      <c r="AC929" s="52"/>
      <c r="AD929" s="52"/>
      <c r="AE929" s="52"/>
      <c r="AF929" s="52"/>
      <c r="AG929" s="52"/>
      <c r="AH929" s="52"/>
      <c r="AI929" s="52"/>
      <c r="AJ929" s="52"/>
      <c r="AK929" s="52"/>
    </row>
    <row r="930" spans="29:37" ht="12.75">
      <c r="AC930" s="52"/>
      <c r="AD930" s="52"/>
      <c r="AE930" s="52"/>
      <c r="AF930" s="52"/>
      <c r="AG930" s="52"/>
      <c r="AH930" s="52"/>
      <c r="AI930" s="52"/>
      <c r="AJ930" s="52"/>
      <c r="AK930" s="52"/>
    </row>
    <row r="931" spans="29:37" ht="12.75">
      <c r="AC931" s="52"/>
      <c r="AD931" s="52"/>
      <c r="AE931" s="52"/>
      <c r="AF931" s="52"/>
      <c r="AG931" s="52"/>
      <c r="AH931" s="52"/>
      <c r="AI931" s="52"/>
      <c r="AJ931" s="52"/>
      <c r="AK931" s="52"/>
    </row>
    <row r="932" spans="29:37" ht="12.75">
      <c r="AC932" s="52"/>
      <c r="AD932" s="52"/>
      <c r="AE932" s="52"/>
      <c r="AF932" s="52"/>
      <c r="AG932" s="52"/>
      <c r="AH932" s="52"/>
      <c r="AI932" s="52"/>
      <c r="AJ932" s="52"/>
      <c r="AK932" s="52"/>
    </row>
    <row r="933" spans="29:37" ht="12.75">
      <c r="AC933" s="52"/>
      <c r="AD933" s="52"/>
      <c r="AE933" s="52"/>
      <c r="AF933" s="52"/>
      <c r="AG933" s="52"/>
      <c r="AH933" s="52"/>
      <c r="AI933" s="52"/>
      <c r="AJ933" s="52"/>
      <c r="AK933" s="52"/>
    </row>
    <row r="934" spans="29:37" ht="12.75">
      <c r="AC934" s="52"/>
      <c r="AD934" s="52"/>
      <c r="AE934" s="52"/>
      <c r="AF934" s="52"/>
      <c r="AG934" s="52"/>
      <c r="AH934" s="52"/>
      <c r="AI934" s="52"/>
      <c r="AJ934" s="52"/>
      <c r="AK934" s="52"/>
    </row>
    <row r="935" spans="29:37" ht="12.75">
      <c r="AC935" s="52"/>
      <c r="AD935" s="52"/>
      <c r="AE935" s="52"/>
      <c r="AF935" s="52"/>
      <c r="AG935" s="52"/>
      <c r="AH935" s="52"/>
      <c r="AI935" s="52"/>
      <c r="AJ935" s="52"/>
      <c r="AK935" s="52"/>
    </row>
    <row r="936" spans="29:37" ht="12.75">
      <c r="AC936" s="52"/>
      <c r="AD936" s="52"/>
      <c r="AE936" s="52"/>
      <c r="AF936" s="52"/>
      <c r="AG936" s="52"/>
      <c r="AH936" s="52"/>
      <c r="AI936" s="52"/>
      <c r="AJ936" s="52"/>
      <c r="AK936" s="52"/>
    </row>
    <row r="937" spans="29:37" ht="12.75">
      <c r="AC937" s="52"/>
      <c r="AD937" s="52"/>
      <c r="AE937" s="52"/>
      <c r="AF937" s="52"/>
      <c r="AG937" s="52"/>
      <c r="AH937" s="52"/>
      <c r="AI937" s="52"/>
      <c r="AJ937" s="52"/>
      <c r="AK937" s="52"/>
    </row>
    <row r="938" spans="29:37" ht="12.75">
      <c r="AC938" s="52"/>
      <c r="AD938" s="52"/>
      <c r="AE938" s="52"/>
      <c r="AF938" s="52"/>
      <c r="AG938" s="52"/>
      <c r="AH938" s="52"/>
      <c r="AI938" s="52"/>
      <c r="AJ938" s="52"/>
      <c r="AK938" s="52"/>
    </row>
    <row r="939" spans="29:37" ht="12.75">
      <c r="AC939" s="52"/>
      <c r="AD939" s="52"/>
      <c r="AE939" s="52"/>
      <c r="AF939" s="52"/>
      <c r="AG939" s="52"/>
      <c r="AH939" s="52"/>
      <c r="AI939" s="52"/>
      <c r="AJ939" s="52"/>
      <c r="AK939" s="52"/>
    </row>
    <row r="940" spans="29:37" ht="12.75">
      <c r="AC940" s="52"/>
      <c r="AD940" s="52"/>
      <c r="AE940" s="52"/>
      <c r="AF940" s="52"/>
      <c r="AG940" s="52"/>
      <c r="AH940" s="52"/>
      <c r="AI940" s="52"/>
      <c r="AJ940" s="52"/>
      <c r="AK940" s="52"/>
    </row>
    <row r="941" spans="29:37" ht="12.75">
      <c r="AC941" s="52"/>
      <c r="AD941" s="52"/>
      <c r="AE941" s="52"/>
      <c r="AF941" s="52"/>
      <c r="AG941" s="52"/>
      <c r="AH941" s="52"/>
      <c r="AI941" s="52"/>
      <c r="AJ941" s="52"/>
      <c r="AK941" s="52"/>
    </row>
    <row r="942" spans="29:37" ht="12.75">
      <c r="AC942" s="52"/>
      <c r="AD942" s="52"/>
      <c r="AE942" s="52"/>
      <c r="AF942" s="52"/>
      <c r="AG942" s="52"/>
      <c r="AH942" s="52"/>
      <c r="AI942" s="52"/>
      <c r="AJ942" s="52"/>
      <c r="AK942" s="52"/>
    </row>
    <row r="943" spans="29:37" ht="12.75">
      <c r="AC943" s="52"/>
      <c r="AD943" s="52"/>
      <c r="AE943" s="52"/>
      <c r="AF943" s="52"/>
      <c r="AG943" s="52"/>
      <c r="AH943" s="52"/>
      <c r="AI943" s="52"/>
      <c r="AJ943" s="52"/>
      <c r="AK943" s="52"/>
    </row>
    <row r="944" spans="29:37" ht="12.75">
      <c r="AC944" s="52"/>
      <c r="AD944" s="52"/>
      <c r="AE944" s="52"/>
      <c r="AF944" s="52"/>
      <c r="AG944" s="52"/>
      <c r="AH944" s="52"/>
      <c r="AI944" s="52"/>
      <c r="AJ944" s="52"/>
      <c r="AK944" s="52"/>
    </row>
    <row r="945" spans="29:37" ht="12.75">
      <c r="AC945" s="52"/>
      <c r="AD945" s="52"/>
      <c r="AE945" s="52"/>
      <c r="AF945" s="52"/>
      <c r="AG945" s="52"/>
      <c r="AH945" s="52"/>
      <c r="AI945" s="52"/>
      <c r="AJ945" s="52"/>
      <c r="AK945" s="52"/>
    </row>
    <row r="946" spans="29:37" ht="12.75">
      <c r="AC946" s="52"/>
      <c r="AD946" s="52"/>
      <c r="AE946" s="52"/>
      <c r="AF946" s="52"/>
      <c r="AG946" s="52"/>
      <c r="AH946" s="52"/>
      <c r="AI946" s="52"/>
      <c r="AJ946" s="52"/>
      <c r="AK946" s="52"/>
    </row>
    <row r="947" spans="29:37" ht="12.75">
      <c r="AC947" s="52"/>
      <c r="AD947" s="52"/>
      <c r="AE947" s="52"/>
      <c r="AF947" s="52"/>
      <c r="AG947" s="52"/>
      <c r="AH947" s="52"/>
      <c r="AI947" s="52"/>
      <c r="AJ947" s="52"/>
      <c r="AK947" s="52"/>
    </row>
    <row r="948" spans="29:37" ht="12.75">
      <c r="AC948" s="52"/>
      <c r="AD948" s="52"/>
      <c r="AE948" s="52"/>
      <c r="AF948" s="52"/>
      <c r="AG948" s="52"/>
      <c r="AH948" s="52"/>
      <c r="AI948" s="52"/>
      <c r="AJ948" s="52"/>
      <c r="AK948" s="52"/>
    </row>
    <row r="949" spans="29:37" ht="12.75">
      <c r="AC949" s="52"/>
      <c r="AD949" s="52"/>
      <c r="AE949" s="52"/>
      <c r="AF949" s="52"/>
      <c r="AG949" s="52"/>
      <c r="AH949" s="52"/>
      <c r="AI949" s="52"/>
      <c r="AJ949" s="52"/>
      <c r="AK949" s="52"/>
    </row>
    <row r="950" spans="29:37" ht="12.75">
      <c r="AC950" s="52"/>
      <c r="AD950" s="52"/>
      <c r="AE950" s="52"/>
      <c r="AF950" s="52"/>
      <c r="AG950" s="52"/>
      <c r="AH950" s="52"/>
      <c r="AI950" s="52"/>
      <c r="AJ950" s="52"/>
      <c r="AK950" s="52"/>
    </row>
    <row r="951" spans="29:37" ht="12.75">
      <c r="AC951" s="52"/>
      <c r="AD951" s="52"/>
      <c r="AE951" s="52"/>
      <c r="AF951" s="52"/>
      <c r="AG951" s="52"/>
      <c r="AH951" s="52"/>
      <c r="AI951" s="52"/>
      <c r="AJ951" s="52"/>
      <c r="AK951" s="52"/>
    </row>
    <row r="952" spans="29:37" ht="12.75">
      <c r="AC952" s="52"/>
      <c r="AD952" s="52"/>
      <c r="AE952" s="52"/>
      <c r="AF952" s="52"/>
      <c r="AG952" s="52"/>
      <c r="AH952" s="52"/>
      <c r="AI952" s="52"/>
      <c r="AJ952" s="52"/>
      <c r="AK952" s="52"/>
    </row>
    <row r="953" spans="29:37" ht="12.75">
      <c r="AC953" s="52"/>
      <c r="AD953" s="52"/>
      <c r="AE953" s="52"/>
      <c r="AF953" s="52"/>
      <c r="AG953" s="52"/>
      <c r="AH953" s="52"/>
      <c r="AI953" s="52"/>
      <c r="AJ953" s="52"/>
      <c r="AK953" s="52"/>
    </row>
    <row r="954" spans="29:37" ht="12.75">
      <c r="AC954" s="52"/>
      <c r="AD954" s="52"/>
      <c r="AE954" s="52"/>
      <c r="AF954" s="52"/>
      <c r="AG954" s="52"/>
      <c r="AH954" s="52"/>
      <c r="AI954" s="52"/>
      <c r="AJ954" s="52"/>
      <c r="AK954" s="52"/>
    </row>
    <row r="955" spans="29:37" ht="12.75">
      <c r="AC955" s="52"/>
      <c r="AD955" s="52"/>
      <c r="AE955" s="52"/>
      <c r="AF955" s="52"/>
      <c r="AG955" s="52"/>
      <c r="AH955" s="52"/>
      <c r="AI955" s="52"/>
      <c r="AJ955" s="52"/>
      <c r="AK955" s="52"/>
    </row>
    <row r="956" spans="29:37" ht="12.75">
      <c r="AC956" s="52"/>
      <c r="AD956" s="52"/>
      <c r="AE956" s="52"/>
      <c r="AF956" s="52"/>
      <c r="AG956" s="52"/>
      <c r="AH956" s="52"/>
      <c r="AI956" s="52"/>
      <c r="AJ956" s="52"/>
      <c r="AK956" s="52"/>
    </row>
    <row r="957" spans="29:37" ht="12.75">
      <c r="AC957" s="52"/>
      <c r="AD957" s="52"/>
      <c r="AE957" s="52"/>
      <c r="AF957" s="52"/>
      <c r="AG957" s="52"/>
      <c r="AH957" s="52"/>
      <c r="AI957" s="52"/>
      <c r="AJ957" s="52"/>
      <c r="AK957" s="52"/>
    </row>
    <row r="958" spans="29:37" ht="12.75">
      <c r="AC958" s="52"/>
      <c r="AD958" s="52"/>
      <c r="AE958" s="52"/>
      <c r="AF958" s="52"/>
      <c r="AG958" s="52"/>
      <c r="AH958" s="52"/>
      <c r="AI958" s="52"/>
      <c r="AJ958" s="52"/>
      <c r="AK958" s="52"/>
    </row>
    <row r="959" spans="29:37" ht="12.75">
      <c r="AC959" s="52"/>
      <c r="AD959" s="52"/>
      <c r="AE959" s="52"/>
      <c r="AF959" s="52"/>
      <c r="AG959" s="52"/>
      <c r="AH959" s="52"/>
      <c r="AI959" s="52"/>
      <c r="AJ959" s="52"/>
      <c r="AK959" s="52"/>
    </row>
    <row r="960" spans="29:37" ht="12.75">
      <c r="AC960" s="52"/>
      <c r="AD960" s="52"/>
      <c r="AE960" s="52"/>
      <c r="AF960" s="52"/>
      <c r="AG960" s="52"/>
      <c r="AH960" s="52"/>
      <c r="AI960" s="52"/>
      <c r="AJ960" s="52"/>
      <c r="AK960" s="52"/>
    </row>
    <row r="961" spans="29:37" ht="12.75">
      <c r="AC961" s="52"/>
      <c r="AD961" s="52"/>
      <c r="AE961" s="52"/>
      <c r="AF961" s="52"/>
      <c r="AG961" s="52"/>
      <c r="AH961" s="52"/>
      <c r="AI961" s="52"/>
      <c r="AJ961" s="52"/>
      <c r="AK961" s="52"/>
    </row>
    <row r="962" spans="29:37" ht="12.75">
      <c r="AC962" s="52"/>
      <c r="AD962" s="52"/>
      <c r="AE962" s="52"/>
      <c r="AF962" s="52"/>
      <c r="AG962" s="52"/>
      <c r="AH962" s="52"/>
      <c r="AI962" s="52"/>
      <c r="AJ962" s="52"/>
      <c r="AK962" s="52"/>
    </row>
    <row r="963" spans="29:37" ht="12.75">
      <c r="AC963" s="52"/>
      <c r="AD963" s="52"/>
      <c r="AE963" s="52"/>
      <c r="AF963" s="52"/>
      <c r="AG963" s="52"/>
      <c r="AH963" s="52"/>
      <c r="AI963" s="52"/>
      <c r="AJ963" s="52"/>
      <c r="AK963" s="52"/>
    </row>
    <row r="964" spans="29:37" ht="12.75">
      <c r="AC964" s="52"/>
      <c r="AD964" s="52"/>
      <c r="AE964" s="52"/>
      <c r="AF964" s="52"/>
      <c r="AG964" s="52"/>
      <c r="AH964" s="52"/>
      <c r="AI964" s="52"/>
      <c r="AJ964" s="52"/>
      <c r="AK964" s="52"/>
    </row>
    <row r="965" spans="29:37" ht="12.75">
      <c r="AC965" s="52"/>
      <c r="AD965" s="52"/>
      <c r="AE965" s="52"/>
      <c r="AF965" s="52"/>
      <c r="AG965" s="52"/>
      <c r="AH965" s="52"/>
      <c r="AI965" s="52"/>
      <c r="AJ965" s="52"/>
      <c r="AK965" s="52"/>
    </row>
    <row r="966" spans="29:37" ht="12.75">
      <c r="AC966" s="52"/>
      <c r="AD966" s="52"/>
      <c r="AE966" s="52"/>
      <c r="AF966" s="52"/>
      <c r="AG966" s="52"/>
      <c r="AH966" s="52"/>
      <c r="AI966" s="52"/>
      <c r="AJ966" s="52"/>
      <c r="AK966" s="52"/>
    </row>
    <row r="967" spans="29:37" ht="12.75">
      <c r="AC967" s="52"/>
      <c r="AD967" s="52"/>
      <c r="AE967" s="52"/>
      <c r="AF967" s="52"/>
      <c r="AG967" s="52"/>
      <c r="AH967" s="52"/>
      <c r="AI967" s="52"/>
      <c r="AJ967" s="52"/>
      <c r="AK967" s="52"/>
    </row>
    <row r="968" spans="29:37" ht="12.75">
      <c r="AC968" s="52"/>
      <c r="AD968" s="52"/>
      <c r="AE968" s="52"/>
      <c r="AF968" s="52"/>
      <c r="AG968" s="52"/>
      <c r="AH968" s="52"/>
      <c r="AI968" s="52"/>
      <c r="AJ968" s="52"/>
      <c r="AK968" s="52"/>
    </row>
    <row r="969" spans="29:37" ht="12.75">
      <c r="AC969" s="52"/>
      <c r="AD969" s="52"/>
      <c r="AE969" s="52"/>
      <c r="AF969" s="52"/>
      <c r="AG969" s="52"/>
      <c r="AH969" s="52"/>
      <c r="AI969" s="52"/>
      <c r="AJ969" s="52"/>
      <c r="AK969" s="52"/>
    </row>
    <row r="970" spans="29:37" ht="12.75">
      <c r="AC970" s="52"/>
      <c r="AD970" s="52"/>
      <c r="AE970" s="52"/>
      <c r="AF970" s="52"/>
      <c r="AG970" s="52"/>
      <c r="AH970" s="52"/>
      <c r="AI970" s="52"/>
      <c r="AJ970" s="52"/>
      <c r="AK970" s="52"/>
    </row>
    <row r="971" spans="29:37" ht="12.75">
      <c r="AC971" s="52"/>
      <c r="AD971" s="52"/>
      <c r="AE971" s="52"/>
      <c r="AF971" s="52"/>
      <c r="AG971" s="52"/>
      <c r="AH971" s="52"/>
      <c r="AI971" s="52"/>
      <c r="AJ971" s="52"/>
      <c r="AK971" s="52"/>
    </row>
    <row r="972" spans="29:37" ht="12.75">
      <c r="AC972" s="52"/>
      <c r="AD972" s="52"/>
      <c r="AE972" s="52"/>
      <c r="AF972" s="52"/>
      <c r="AG972" s="52"/>
      <c r="AH972" s="52"/>
      <c r="AI972" s="52"/>
      <c r="AJ972" s="52"/>
      <c r="AK972" s="52"/>
    </row>
    <row r="973" spans="29:37" ht="12.75">
      <c r="AC973" s="52"/>
      <c r="AD973" s="52"/>
      <c r="AE973" s="52"/>
      <c r="AF973" s="52"/>
      <c r="AG973" s="52"/>
      <c r="AH973" s="52"/>
      <c r="AI973" s="52"/>
      <c r="AJ973" s="52"/>
      <c r="AK973" s="52"/>
    </row>
    <row r="974" spans="29:37" ht="12.75">
      <c r="AC974" s="52"/>
      <c r="AD974" s="52"/>
      <c r="AE974" s="52"/>
      <c r="AF974" s="52"/>
      <c r="AG974" s="52"/>
      <c r="AH974" s="52"/>
      <c r="AI974" s="52"/>
      <c r="AJ974" s="52"/>
      <c r="AK974" s="52"/>
    </row>
    <row r="975" spans="29:37" ht="12.75">
      <c r="AC975" s="52"/>
      <c r="AD975" s="52"/>
      <c r="AE975" s="52"/>
      <c r="AF975" s="52"/>
      <c r="AG975" s="52"/>
      <c r="AH975" s="52"/>
      <c r="AI975" s="52"/>
      <c r="AJ975" s="52"/>
      <c r="AK975" s="52"/>
    </row>
    <row r="976" spans="29:37" ht="12.75">
      <c r="AC976" s="52"/>
      <c r="AD976" s="52"/>
      <c r="AE976" s="52"/>
      <c r="AF976" s="52"/>
      <c r="AG976" s="52"/>
      <c r="AH976" s="52"/>
      <c r="AI976" s="52"/>
      <c r="AJ976" s="52"/>
      <c r="AK976" s="52"/>
    </row>
    <row r="977" spans="29:37" ht="12.75">
      <c r="AC977" s="52"/>
      <c r="AD977" s="52"/>
      <c r="AE977" s="52"/>
      <c r="AF977" s="52"/>
      <c r="AG977" s="52"/>
      <c r="AH977" s="52"/>
      <c r="AI977" s="52"/>
      <c r="AJ977" s="52"/>
      <c r="AK977" s="52"/>
    </row>
    <row r="978" spans="29:37" ht="12.75">
      <c r="AC978" s="52"/>
      <c r="AD978" s="52"/>
      <c r="AE978" s="52"/>
      <c r="AF978" s="52"/>
      <c r="AG978" s="52"/>
      <c r="AH978" s="52"/>
      <c r="AI978" s="52"/>
      <c r="AJ978" s="52"/>
      <c r="AK978" s="52"/>
    </row>
    <row r="979" spans="29:37" ht="12.75">
      <c r="AC979" s="52"/>
      <c r="AD979" s="52"/>
      <c r="AE979" s="52"/>
      <c r="AF979" s="52"/>
      <c r="AG979" s="52"/>
      <c r="AH979" s="52"/>
      <c r="AI979" s="52"/>
      <c r="AJ979" s="52"/>
      <c r="AK979" s="52"/>
    </row>
    <row r="980" spans="29:37" ht="12.75">
      <c r="AC980" s="52"/>
      <c r="AD980" s="52"/>
      <c r="AE980" s="52"/>
      <c r="AF980" s="52"/>
      <c r="AG980" s="52"/>
      <c r="AH980" s="52"/>
      <c r="AI980" s="52"/>
      <c r="AJ980" s="52"/>
      <c r="AK980" s="52"/>
    </row>
    <row r="981" spans="29:37" ht="12.75">
      <c r="AC981" s="52"/>
      <c r="AD981" s="52"/>
      <c r="AE981" s="52"/>
      <c r="AF981" s="52"/>
      <c r="AG981" s="52"/>
      <c r="AH981" s="52"/>
      <c r="AI981" s="52"/>
      <c r="AJ981" s="52"/>
      <c r="AK981" s="52"/>
    </row>
    <row r="982" spans="29:37" ht="12.75">
      <c r="AC982" s="52"/>
      <c r="AD982" s="52"/>
      <c r="AE982" s="52"/>
      <c r="AF982" s="52"/>
      <c r="AG982" s="52"/>
      <c r="AH982" s="52"/>
      <c r="AI982" s="52"/>
      <c r="AJ982" s="52"/>
      <c r="AK982" s="52"/>
    </row>
    <row r="983" spans="29:37" ht="12.75">
      <c r="AC983" s="52"/>
      <c r="AD983" s="52"/>
      <c r="AE983" s="52"/>
      <c r="AF983" s="52"/>
      <c r="AG983" s="52"/>
      <c r="AH983" s="52"/>
      <c r="AI983" s="52"/>
      <c r="AJ983" s="52"/>
      <c r="AK983" s="52"/>
    </row>
    <row r="984" spans="29:37" ht="12.75">
      <c r="AC984" s="52"/>
      <c r="AD984" s="52"/>
      <c r="AE984" s="52"/>
      <c r="AF984" s="52"/>
      <c r="AG984" s="52"/>
      <c r="AH984" s="52"/>
      <c r="AI984" s="52"/>
      <c r="AJ984" s="52"/>
      <c r="AK984" s="52"/>
    </row>
    <row r="985" spans="29:37" ht="12.75">
      <c r="AC985" s="52"/>
      <c r="AD985" s="52"/>
      <c r="AE985" s="52"/>
      <c r="AF985" s="52"/>
      <c r="AG985" s="52"/>
      <c r="AH985" s="52"/>
      <c r="AI985" s="52"/>
      <c r="AJ985" s="52"/>
      <c r="AK985" s="52"/>
    </row>
    <row r="986" spans="29:37" ht="12.75">
      <c r="AC986" s="52"/>
      <c r="AD986" s="52"/>
      <c r="AE986" s="52"/>
      <c r="AF986" s="52"/>
      <c r="AG986" s="52"/>
      <c r="AH986" s="52"/>
      <c r="AI986" s="52"/>
      <c r="AJ986" s="52"/>
      <c r="AK986" s="52"/>
    </row>
    <row r="987" spans="29:37" ht="12.75">
      <c r="AC987" s="52"/>
      <c r="AD987" s="52"/>
      <c r="AE987" s="52"/>
      <c r="AF987" s="52"/>
      <c r="AG987" s="52"/>
      <c r="AH987" s="52"/>
      <c r="AI987" s="52"/>
      <c r="AJ987" s="52"/>
      <c r="AK987" s="52"/>
    </row>
    <row r="988" spans="29:37" ht="12.75">
      <c r="AC988" s="52"/>
      <c r="AD988" s="52"/>
      <c r="AE988" s="52"/>
      <c r="AF988" s="52"/>
      <c r="AG988" s="52"/>
      <c r="AH988" s="52"/>
      <c r="AI988" s="52"/>
      <c r="AJ988" s="52"/>
      <c r="AK988" s="52"/>
    </row>
    <row r="989" spans="29:37" ht="12.75">
      <c r="AC989" s="52"/>
      <c r="AD989" s="52"/>
      <c r="AE989" s="52"/>
      <c r="AF989" s="52"/>
      <c r="AG989" s="52"/>
      <c r="AH989" s="52"/>
      <c r="AI989" s="52"/>
      <c r="AJ989" s="52"/>
      <c r="AK989" s="52"/>
    </row>
    <row r="990" spans="29:37" ht="12.75">
      <c r="AC990" s="52"/>
      <c r="AD990" s="52"/>
      <c r="AE990" s="52"/>
      <c r="AF990" s="52"/>
      <c r="AG990" s="52"/>
      <c r="AH990" s="52"/>
      <c r="AI990" s="52"/>
      <c r="AJ990" s="52"/>
      <c r="AK990" s="52"/>
    </row>
    <row r="991" spans="29:37" ht="12.75">
      <c r="AC991" s="52"/>
      <c r="AD991" s="52"/>
      <c r="AE991" s="52"/>
      <c r="AF991" s="52"/>
      <c r="AG991" s="52"/>
      <c r="AH991" s="52"/>
      <c r="AI991" s="52"/>
      <c r="AJ991" s="52"/>
      <c r="AK991" s="52"/>
    </row>
    <row r="992" spans="29:37" ht="12.75">
      <c r="AC992" s="52"/>
      <c r="AD992" s="52"/>
      <c r="AE992" s="52"/>
      <c r="AF992" s="52"/>
      <c r="AG992" s="52"/>
      <c r="AH992" s="52"/>
      <c r="AI992" s="52"/>
      <c r="AJ992" s="52"/>
      <c r="AK992" s="52"/>
    </row>
    <row r="993" spans="29:37" ht="12.75">
      <c r="AC993" s="52"/>
      <c r="AD993" s="52"/>
      <c r="AE993" s="52"/>
      <c r="AF993" s="52"/>
      <c r="AG993" s="52"/>
      <c r="AH993" s="52"/>
      <c r="AI993" s="52"/>
      <c r="AJ993" s="52"/>
      <c r="AK993" s="52"/>
    </row>
    <row r="994" spans="29:37" ht="12.75">
      <c r="AC994" s="52"/>
      <c r="AD994" s="52"/>
      <c r="AE994" s="52"/>
      <c r="AF994" s="52"/>
      <c r="AG994" s="52"/>
      <c r="AH994" s="52"/>
      <c r="AI994" s="52"/>
      <c r="AJ994" s="52"/>
      <c r="AK994" s="52"/>
    </row>
    <row r="995" spans="29:37" ht="12.75">
      <c r="AC995" s="52"/>
      <c r="AD995" s="52"/>
      <c r="AE995" s="52"/>
      <c r="AF995" s="52"/>
      <c r="AG995" s="52"/>
      <c r="AH995" s="52"/>
      <c r="AI995" s="52"/>
      <c r="AJ995" s="52"/>
      <c r="AK995" s="52"/>
    </row>
    <row r="996" spans="29:37" ht="12.75">
      <c r="AC996" s="52"/>
      <c r="AD996" s="52"/>
      <c r="AE996" s="52"/>
      <c r="AF996" s="52"/>
      <c r="AG996" s="52"/>
      <c r="AH996" s="52"/>
      <c r="AI996" s="52"/>
      <c r="AJ996" s="52"/>
      <c r="AK996" s="52"/>
    </row>
    <row r="997" spans="29:37" ht="12.75">
      <c r="AC997" s="52"/>
      <c r="AD997" s="52"/>
      <c r="AE997" s="52"/>
      <c r="AF997" s="52"/>
      <c r="AG997" s="52"/>
      <c r="AH997" s="52"/>
      <c r="AI997" s="52"/>
      <c r="AJ997" s="52"/>
      <c r="AK997" s="52"/>
    </row>
    <row r="998" spans="29:37" ht="12.75">
      <c r="AC998" s="52"/>
      <c r="AD998" s="52"/>
      <c r="AE998" s="52"/>
      <c r="AF998" s="52"/>
      <c r="AG998" s="52"/>
      <c r="AH998" s="52"/>
      <c r="AI998" s="52"/>
      <c r="AJ998" s="52"/>
      <c r="AK998" s="52"/>
    </row>
    <row r="999" spans="29:37" ht="12.75">
      <c r="AC999" s="52"/>
      <c r="AD999" s="52"/>
      <c r="AE999" s="52"/>
      <c r="AF999" s="52"/>
      <c r="AG999" s="52"/>
      <c r="AH999" s="52"/>
      <c r="AI999" s="52"/>
      <c r="AJ999" s="52"/>
      <c r="AK999" s="52"/>
    </row>
    <row r="1000" spans="29:37" ht="12.75">
      <c r="AC1000" s="52"/>
      <c r="AD1000" s="52"/>
      <c r="AE1000" s="52"/>
      <c r="AF1000" s="52"/>
      <c r="AG1000" s="52"/>
      <c r="AH1000" s="52"/>
      <c r="AI1000" s="52"/>
      <c r="AJ1000" s="52"/>
      <c r="AK1000" s="52"/>
    </row>
    <row r="1001" spans="29:37" ht="12.75">
      <c r="AC1001" s="52"/>
      <c r="AD1001" s="52"/>
      <c r="AE1001" s="52"/>
      <c r="AF1001" s="52"/>
      <c r="AG1001" s="52"/>
      <c r="AH1001" s="52"/>
      <c r="AI1001" s="52"/>
      <c r="AJ1001" s="52"/>
      <c r="AK1001" s="52"/>
    </row>
    <row r="1002" spans="29:37" ht="12.75">
      <c r="AC1002" s="52"/>
      <c r="AD1002" s="52"/>
      <c r="AE1002" s="52"/>
      <c r="AF1002" s="52"/>
      <c r="AG1002" s="52"/>
      <c r="AH1002" s="52"/>
      <c r="AI1002" s="52"/>
      <c r="AJ1002" s="52"/>
      <c r="AK1002" s="52"/>
    </row>
    <row r="1003" spans="29:37" ht="12.75">
      <c r="AC1003" s="52"/>
      <c r="AD1003" s="52"/>
      <c r="AE1003" s="52"/>
      <c r="AF1003" s="52"/>
      <c r="AG1003" s="52"/>
      <c r="AH1003" s="52"/>
      <c r="AI1003" s="52"/>
      <c r="AJ1003" s="52"/>
      <c r="AK1003" s="52"/>
    </row>
    <row r="1004" spans="29:37" ht="12.75">
      <c r="AC1004" s="52"/>
      <c r="AD1004" s="52"/>
      <c r="AE1004" s="52"/>
      <c r="AF1004" s="52"/>
      <c r="AG1004" s="52"/>
      <c r="AH1004" s="52"/>
      <c r="AI1004" s="52"/>
      <c r="AJ1004" s="52"/>
      <c r="AK1004" s="52"/>
    </row>
    <row r="1005" spans="29:37" ht="12.75">
      <c r="AC1005" s="52"/>
      <c r="AD1005" s="52"/>
      <c r="AE1005" s="52"/>
      <c r="AF1005" s="52"/>
      <c r="AG1005" s="52"/>
      <c r="AH1005" s="52"/>
      <c r="AI1005" s="52"/>
      <c r="AJ1005" s="52"/>
      <c r="AK1005" s="52"/>
    </row>
    <row r="1006" spans="29:37" ht="12.75">
      <c r="AC1006" s="52"/>
      <c r="AD1006" s="52"/>
      <c r="AE1006" s="52"/>
      <c r="AF1006" s="52"/>
      <c r="AG1006" s="52"/>
      <c r="AH1006" s="52"/>
      <c r="AI1006" s="52"/>
      <c r="AJ1006" s="52"/>
      <c r="AK1006" s="52"/>
    </row>
    <row r="1007" spans="29:37" ht="12.75">
      <c r="AC1007" s="52"/>
      <c r="AD1007" s="52"/>
      <c r="AE1007" s="52"/>
      <c r="AF1007" s="52"/>
      <c r="AG1007" s="52"/>
      <c r="AH1007" s="52"/>
      <c r="AI1007" s="52"/>
      <c r="AJ1007" s="52"/>
      <c r="AK1007" s="52"/>
    </row>
    <row r="1008" spans="29:37" ht="12.75">
      <c r="AC1008" s="52"/>
      <c r="AD1008" s="52"/>
      <c r="AE1008" s="52"/>
      <c r="AF1008" s="52"/>
      <c r="AG1008" s="52"/>
      <c r="AH1008" s="52"/>
      <c r="AI1008" s="52"/>
      <c r="AJ1008" s="52"/>
      <c r="AK1008" s="52"/>
    </row>
    <row r="1009" spans="29:37" ht="12.75">
      <c r="AC1009" s="52"/>
      <c r="AD1009" s="52"/>
      <c r="AE1009" s="52"/>
      <c r="AF1009" s="52"/>
      <c r="AG1009" s="52"/>
      <c r="AH1009" s="52"/>
      <c r="AI1009" s="52"/>
      <c r="AJ1009" s="52"/>
      <c r="AK1009" s="52"/>
    </row>
    <row r="1010" spans="29:37" ht="12.75">
      <c r="AC1010" s="52"/>
      <c r="AD1010" s="52"/>
      <c r="AE1010" s="52"/>
      <c r="AF1010" s="52"/>
      <c r="AG1010" s="52"/>
      <c r="AH1010" s="52"/>
      <c r="AI1010" s="52"/>
      <c r="AJ1010" s="52"/>
      <c r="AK1010" s="52"/>
    </row>
    <row r="1011" spans="29:37" ht="12.75">
      <c r="AC1011" s="52"/>
      <c r="AD1011" s="52"/>
      <c r="AE1011" s="52"/>
      <c r="AF1011" s="52"/>
      <c r="AG1011" s="52"/>
      <c r="AH1011" s="52"/>
      <c r="AI1011" s="52"/>
      <c r="AJ1011" s="52"/>
      <c r="AK1011" s="52"/>
    </row>
    <row r="1012" spans="29:37" ht="12.75">
      <c r="AC1012" s="52"/>
      <c r="AD1012" s="52"/>
      <c r="AE1012" s="52"/>
      <c r="AF1012" s="52"/>
      <c r="AG1012" s="52"/>
      <c r="AH1012" s="52"/>
      <c r="AI1012" s="52"/>
      <c r="AJ1012" s="52"/>
      <c r="AK1012" s="52"/>
    </row>
    <row r="1013" spans="29:37" ht="12.75">
      <c r="AC1013" s="52"/>
      <c r="AD1013" s="52"/>
      <c r="AE1013" s="52"/>
      <c r="AF1013" s="52"/>
      <c r="AG1013" s="52"/>
      <c r="AH1013" s="52"/>
      <c r="AI1013" s="52"/>
      <c r="AJ1013" s="52"/>
      <c r="AK1013" s="52"/>
    </row>
    <row r="1014" spans="29:37" ht="12.75">
      <c r="AC1014" s="52"/>
      <c r="AD1014" s="52"/>
      <c r="AE1014" s="52"/>
      <c r="AF1014" s="52"/>
      <c r="AG1014" s="52"/>
      <c r="AH1014" s="52"/>
      <c r="AI1014" s="52"/>
      <c r="AJ1014" s="52"/>
      <c r="AK1014" s="52"/>
    </row>
    <row r="1015" spans="29:37" ht="12.75">
      <c r="AC1015" s="52"/>
      <c r="AD1015" s="52"/>
      <c r="AE1015" s="52"/>
      <c r="AF1015" s="52"/>
      <c r="AG1015" s="52"/>
      <c r="AH1015" s="52"/>
      <c r="AI1015" s="52"/>
      <c r="AJ1015" s="52"/>
      <c r="AK1015" s="52"/>
    </row>
    <row r="1016" spans="29:37" ht="12.75">
      <c r="AC1016" s="52"/>
      <c r="AD1016" s="52"/>
      <c r="AE1016" s="52"/>
      <c r="AF1016" s="52"/>
      <c r="AG1016" s="52"/>
      <c r="AH1016" s="52"/>
      <c r="AI1016" s="52"/>
      <c r="AJ1016" s="52"/>
      <c r="AK1016" s="52"/>
    </row>
    <row r="1017" spans="29:37" ht="12.75">
      <c r="AC1017" s="52"/>
      <c r="AD1017" s="52"/>
      <c r="AE1017" s="52"/>
      <c r="AF1017" s="52"/>
      <c r="AG1017" s="52"/>
      <c r="AH1017" s="52"/>
      <c r="AI1017" s="52"/>
      <c r="AJ1017" s="52"/>
      <c r="AK1017" s="52"/>
    </row>
    <row r="1018" spans="29:37" ht="12.75">
      <c r="AC1018" s="52"/>
      <c r="AD1018" s="52"/>
      <c r="AE1018" s="52"/>
      <c r="AF1018" s="52"/>
      <c r="AG1018" s="52"/>
      <c r="AH1018" s="52"/>
      <c r="AI1018" s="52"/>
      <c r="AJ1018" s="52"/>
      <c r="AK1018" s="52"/>
    </row>
    <row r="1019" spans="29:37" ht="12.75">
      <c r="AC1019" s="52"/>
      <c r="AD1019" s="52"/>
      <c r="AE1019" s="52"/>
      <c r="AF1019" s="52"/>
      <c r="AG1019" s="52"/>
      <c r="AH1019" s="52"/>
      <c r="AI1019" s="52"/>
      <c r="AJ1019" s="52"/>
      <c r="AK1019" s="52"/>
    </row>
    <row r="1020" spans="29:37" ht="12.75">
      <c r="AC1020" s="52"/>
      <c r="AD1020" s="52"/>
      <c r="AE1020" s="52"/>
      <c r="AF1020" s="52"/>
      <c r="AG1020" s="52"/>
      <c r="AH1020" s="52"/>
      <c r="AI1020" s="52"/>
      <c r="AJ1020" s="52"/>
      <c r="AK1020" s="52"/>
    </row>
    <row r="1021" spans="29:37" ht="12.75">
      <c r="AC1021" s="52"/>
      <c r="AD1021" s="52"/>
      <c r="AE1021" s="52"/>
      <c r="AF1021" s="52"/>
      <c r="AG1021" s="52"/>
      <c r="AH1021" s="52"/>
      <c r="AI1021" s="52"/>
      <c r="AJ1021" s="52"/>
      <c r="AK1021" s="52"/>
    </row>
    <row r="1022" spans="29:37" ht="12.75">
      <c r="AC1022" s="52"/>
      <c r="AD1022" s="52"/>
      <c r="AE1022" s="52"/>
      <c r="AF1022" s="52"/>
      <c r="AG1022" s="52"/>
      <c r="AH1022" s="52"/>
      <c r="AI1022" s="52"/>
      <c r="AJ1022" s="52"/>
      <c r="AK1022" s="52"/>
    </row>
    <row r="1023" spans="29:37" ht="12.75">
      <c r="AC1023" s="52"/>
      <c r="AD1023" s="52"/>
      <c r="AE1023" s="52"/>
      <c r="AF1023" s="52"/>
      <c r="AG1023" s="52"/>
      <c r="AH1023" s="52"/>
      <c r="AI1023" s="52"/>
      <c r="AJ1023" s="52"/>
      <c r="AK1023" s="52"/>
    </row>
    <row r="1024" spans="29:37" ht="12.75">
      <c r="AC1024" s="52"/>
      <c r="AD1024" s="52"/>
      <c r="AE1024" s="52"/>
      <c r="AF1024" s="52"/>
      <c r="AG1024" s="52"/>
      <c r="AH1024" s="52"/>
      <c r="AI1024" s="52"/>
      <c r="AJ1024" s="52"/>
      <c r="AK1024" s="52"/>
    </row>
    <row r="1025" spans="29:37" ht="12.75">
      <c r="AC1025" s="52"/>
      <c r="AD1025" s="52"/>
      <c r="AE1025" s="52"/>
      <c r="AF1025" s="52"/>
      <c r="AG1025" s="52"/>
      <c r="AH1025" s="52"/>
      <c r="AI1025" s="52"/>
      <c r="AJ1025" s="52"/>
      <c r="AK1025" s="52"/>
    </row>
    <row r="1026" spans="29:37" ht="12.75">
      <c r="AC1026" s="52"/>
      <c r="AD1026" s="52"/>
      <c r="AE1026" s="52"/>
      <c r="AF1026" s="52"/>
      <c r="AG1026" s="52"/>
      <c r="AH1026" s="52"/>
      <c r="AI1026" s="52"/>
      <c r="AJ1026" s="52"/>
      <c r="AK1026" s="52"/>
    </row>
    <row r="1027" spans="29:37" ht="12.75">
      <c r="AC1027" s="52"/>
      <c r="AD1027" s="52"/>
      <c r="AE1027" s="52"/>
      <c r="AF1027" s="52"/>
      <c r="AG1027" s="52"/>
      <c r="AH1027" s="52"/>
      <c r="AI1027" s="52"/>
      <c r="AJ1027" s="52"/>
      <c r="AK1027" s="52"/>
    </row>
    <row r="1028" spans="29:37" ht="12.75">
      <c r="AC1028" s="52"/>
      <c r="AD1028" s="52"/>
      <c r="AE1028" s="52"/>
      <c r="AF1028" s="52"/>
      <c r="AG1028" s="52"/>
      <c r="AH1028" s="52"/>
      <c r="AI1028" s="52"/>
      <c r="AJ1028" s="52"/>
      <c r="AK1028" s="52"/>
    </row>
    <row r="1029" spans="29:37" ht="12.75">
      <c r="AC1029" s="52"/>
      <c r="AD1029" s="52"/>
      <c r="AE1029" s="52"/>
      <c r="AF1029" s="52"/>
      <c r="AG1029" s="52"/>
      <c r="AH1029" s="52"/>
      <c r="AI1029" s="52"/>
      <c r="AJ1029" s="52"/>
      <c r="AK1029" s="52"/>
    </row>
    <row r="1030" spans="29:37" ht="12.75">
      <c r="AC1030" s="52"/>
      <c r="AD1030" s="52"/>
      <c r="AE1030" s="52"/>
      <c r="AF1030" s="52"/>
      <c r="AG1030" s="52"/>
      <c r="AH1030" s="52"/>
      <c r="AI1030" s="52"/>
      <c r="AJ1030" s="52"/>
      <c r="AK1030" s="52"/>
    </row>
    <row r="1031" spans="29:37" ht="12.75">
      <c r="AC1031" s="52"/>
      <c r="AD1031" s="52"/>
      <c r="AE1031" s="52"/>
      <c r="AF1031" s="52"/>
      <c r="AG1031" s="52"/>
      <c r="AH1031" s="52"/>
      <c r="AI1031" s="52"/>
      <c r="AJ1031" s="52"/>
      <c r="AK1031" s="52"/>
    </row>
    <row r="1032" spans="29:37" ht="12.75">
      <c r="AC1032" s="52"/>
      <c r="AD1032" s="52"/>
      <c r="AE1032" s="52"/>
      <c r="AF1032" s="52"/>
      <c r="AG1032" s="52"/>
      <c r="AH1032" s="52"/>
      <c r="AI1032" s="52"/>
      <c r="AJ1032" s="52"/>
      <c r="AK1032" s="52"/>
    </row>
    <row r="1033" spans="29:37" ht="12.75">
      <c r="AC1033" s="52"/>
      <c r="AD1033" s="52"/>
      <c r="AE1033" s="52"/>
      <c r="AF1033" s="52"/>
      <c r="AG1033" s="52"/>
      <c r="AH1033" s="52"/>
      <c r="AI1033" s="52"/>
      <c r="AJ1033" s="52"/>
      <c r="AK1033" s="52"/>
    </row>
    <row r="1034" spans="29:37" ht="12.75">
      <c r="AC1034" s="52"/>
      <c r="AD1034" s="52"/>
      <c r="AE1034" s="52"/>
      <c r="AF1034" s="52"/>
      <c r="AG1034" s="52"/>
      <c r="AH1034" s="52"/>
      <c r="AI1034" s="52"/>
      <c r="AJ1034" s="52"/>
      <c r="AK1034" s="52"/>
    </row>
    <row r="1035" spans="29:37" ht="12.75">
      <c r="AC1035" s="52"/>
      <c r="AD1035" s="52"/>
      <c r="AE1035" s="52"/>
      <c r="AF1035" s="52"/>
      <c r="AG1035" s="52"/>
      <c r="AH1035" s="52"/>
      <c r="AI1035" s="52"/>
      <c r="AJ1035" s="52"/>
      <c r="AK1035" s="52"/>
    </row>
    <row r="1036" spans="29:37" ht="12.75">
      <c r="AC1036" s="52"/>
      <c r="AD1036" s="52"/>
      <c r="AE1036" s="52"/>
      <c r="AF1036" s="52"/>
      <c r="AG1036" s="52"/>
      <c r="AH1036" s="52"/>
      <c r="AI1036" s="52"/>
      <c r="AJ1036" s="52"/>
      <c r="AK1036" s="52"/>
    </row>
    <row r="1037" spans="29:37" ht="12.75">
      <c r="AC1037" s="52"/>
      <c r="AD1037" s="52"/>
      <c r="AE1037" s="52"/>
      <c r="AF1037" s="52"/>
      <c r="AG1037" s="52"/>
      <c r="AH1037" s="52"/>
      <c r="AI1037" s="52"/>
      <c r="AJ1037" s="52"/>
      <c r="AK1037" s="52"/>
    </row>
    <row r="1038" spans="29:37" ht="12.75">
      <c r="AC1038" s="52"/>
      <c r="AD1038" s="52"/>
      <c r="AE1038" s="52"/>
      <c r="AF1038" s="52"/>
      <c r="AG1038" s="52"/>
      <c r="AH1038" s="52"/>
      <c r="AI1038" s="52"/>
      <c r="AJ1038" s="52"/>
      <c r="AK1038" s="52"/>
    </row>
    <row r="1039" spans="29:37" ht="12.75">
      <c r="AC1039" s="52"/>
      <c r="AD1039" s="52"/>
      <c r="AE1039" s="52"/>
      <c r="AF1039" s="52"/>
      <c r="AG1039" s="52"/>
      <c r="AH1039" s="52"/>
      <c r="AI1039" s="52"/>
      <c r="AJ1039" s="52"/>
      <c r="AK1039" s="52"/>
    </row>
    <row r="1040" spans="29:37" ht="12.75">
      <c r="AC1040" s="52"/>
      <c r="AD1040" s="52"/>
      <c r="AE1040" s="52"/>
      <c r="AF1040" s="52"/>
      <c r="AG1040" s="52"/>
      <c r="AH1040" s="52"/>
      <c r="AI1040" s="52"/>
      <c r="AJ1040" s="52"/>
      <c r="AK1040" s="52"/>
    </row>
    <row r="1041" spans="29:37" ht="12.75">
      <c r="AC1041" s="52"/>
      <c r="AD1041" s="52"/>
      <c r="AE1041" s="52"/>
      <c r="AF1041" s="52"/>
      <c r="AG1041" s="52"/>
      <c r="AH1041" s="52"/>
      <c r="AI1041" s="52"/>
      <c r="AJ1041" s="52"/>
      <c r="AK1041" s="52"/>
    </row>
    <row r="1042" spans="29:37" ht="12.75">
      <c r="AC1042" s="52"/>
      <c r="AD1042" s="52"/>
      <c r="AE1042" s="52"/>
      <c r="AF1042" s="52"/>
      <c r="AG1042" s="52"/>
      <c r="AH1042" s="52"/>
      <c r="AI1042" s="52"/>
      <c r="AJ1042" s="52"/>
      <c r="AK1042" s="52"/>
    </row>
    <row r="1043" spans="29:37" ht="12.75">
      <c r="AC1043" s="52"/>
      <c r="AD1043" s="52"/>
      <c r="AE1043" s="52"/>
      <c r="AF1043" s="52"/>
      <c r="AG1043" s="52"/>
      <c r="AH1043" s="52"/>
      <c r="AI1043" s="52"/>
      <c r="AJ1043" s="52"/>
      <c r="AK1043" s="52"/>
    </row>
    <row r="1044" spans="29:37" ht="12.75">
      <c r="AC1044" s="52"/>
      <c r="AD1044" s="52"/>
      <c r="AE1044" s="52"/>
      <c r="AF1044" s="52"/>
      <c r="AG1044" s="52"/>
      <c r="AH1044" s="52"/>
      <c r="AI1044" s="52"/>
      <c r="AJ1044" s="52"/>
      <c r="AK1044" s="52"/>
    </row>
    <row r="1045" spans="29:37" ht="12.75">
      <c r="AC1045" s="52"/>
      <c r="AD1045" s="52"/>
      <c r="AE1045" s="52"/>
      <c r="AF1045" s="52"/>
      <c r="AG1045" s="52"/>
      <c r="AH1045" s="52"/>
      <c r="AI1045" s="52"/>
      <c r="AJ1045" s="52"/>
      <c r="AK1045" s="52"/>
    </row>
    <row r="1046" spans="29:37" ht="12.75">
      <c r="AC1046" s="52"/>
      <c r="AD1046" s="52"/>
      <c r="AE1046" s="52"/>
      <c r="AF1046" s="52"/>
      <c r="AG1046" s="52"/>
      <c r="AH1046" s="52"/>
      <c r="AI1046" s="52"/>
      <c r="AJ1046" s="52"/>
      <c r="AK1046" s="52"/>
    </row>
    <row r="1047" spans="29:37" ht="12.75">
      <c r="AC1047" s="52"/>
      <c r="AD1047" s="52"/>
      <c r="AE1047" s="52"/>
      <c r="AF1047" s="52"/>
      <c r="AG1047" s="52"/>
      <c r="AH1047" s="52"/>
      <c r="AI1047" s="52"/>
      <c r="AJ1047" s="52"/>
      <c r="AK1047" s="52"/>
    </row>
    <row r="1048" spans="29:37" ht="12.75">
      <c r="AC1048" s="52"/>
      <c r="AD1048" s="52"/>
      <c r="AE1048" s="52"/>
      <c r="AF1048" s="52"/>
      <c r="AG1048" s="52"/>
      <c r="AH1048" s="52"/>
      <c r="AI1048" s="52"/>
      <c r="AJ1048" s="52"/>
      <c r="AK1048" s="52"/>
    </row>
    <row r="1049" spans="29:37" ht="12.75">
      <c r="AC1049" s="52"/>
      <c r="AD1049" s="52"/>
      <c r="AE1049" s="52"/>
      <c r="AF1049" s="52"/>
      <c r="AG1049" s="52"/>
      <c r="AH1049" s="52"/>
      <c r="AI1049" s="52"/>
      <c r="AJ1049" s="52"/>
      <c r="AK1049" s="52"/>
    </row>
    <row r="1050" spans="29:37" ht="12.75">
      <c r="AC1050" s="52"/>
      <c r="AD1050" s="52"/>
      <c r="AE1050" s="52"/>
      <c r="AF1050" s="52"/>
      <c r="AG1050" s="52"/>
      <c r="AH1050" s="52"/>
      <c r="AI1050" s="52"/>
      <c r="AJ1050" s="52"/>
      <c r="AK1050" s="52"/>
    </row>
    <row r="1051" spans="29:37" ht="12.75">
      <c r="AC1051" s="52"/>
      <c r="AD1051" s="52"/>
      <c r="AE1051" s="52"/>
      <c r="AF1051" s="52"/>
      <c r="AG1051" s="52"/>
      <c r="AH1051" s="52"/>
      <c r="AI1051" s="52"/>
      <c r="AJ1051" s="52"/>
      <c r="AK1051" s="52"/>
    </row>
    <row r="1052" spans="29:37" ht="12.75">
      <c r="AC1052" s="52"/>
      <c r="AD1052" s="52"/>
      <c r="AE1052" s="52"/>
      <c r="AF1052" s="52"/>
      <c r="AG1052" s="52"/>
      <c r="AH1052" s="52"/>
      <c r="AI1052" s="52"/>
      <c r="AJ1052" s="52"/>
      <c r="AK1052" s="52"/>
    </row>
    <row r="1053" spans="29:37" ht="12.75">
      <c r="AC1053" s="52"/>
      <c r="AD1053" s="52"/>
      <c r="AE1053" s="52"/>
      <c r="AF1053" s="52"/>
      <c r="AG1053" s="52"/>
      <c r="AH1053" s="52"/>
      <c r="AI1053" s="52"/>
      <c r="AJ1053" s="52"/>
      <c r="AK1053" s="52"/>
    </row>
    <row r="1054" spans="29:37" ht="12.75">
      <c r="AC1054" s="52"/>
      <c r="AD1054" s="52"/>
      <c r="AE1054" s="52"/>
      <c r="AF1054" s="52"/>
      <c r="AG1054" s="52"/>
      <c r="AH1054" s="52"/>
      <c r="AI1054" s="52"/>
      <c r="AJ1054" s="52"/>
      <c r="AK1054" s="52"/>
    </row>
    <row r="1055" spans="29:37" ht="12.75">
      <c r="AC1055" s="52"/>
      <c r="AD1055" s="52"/>
      <c r="AE1055" s="52"/>
      <c r="AF1055" s="52"/>
      <c r="AG1055" s="52"/>
      <c r="AH1055" s="52"/>
      <c r="AI1055" s="52"/>
      <c r="AJ1055" s="52"/>
      <c r="AK1055" s="52"/>
    </row>
    <row r="1056" spans="29:37" ht="12.75">
      <c r="AC1056" s="52"/>
      <c r="AD1056" s="52"/>
      <c r="AE1056" s="52"/>
      <c r="AF1056" s="52"/>
      <c r="AG1056" s="52"/>
      <c r="AH1056" s="52"/>
      <c r="AI1056" s="52"/>
      <c r="AJ1056" s="52"/>
      <c r="AK1056" s="52"/>
    </row>
    <row r="1057" spans="29:37" ht="12.75">
      <c r="AC1057" s="52"/>
      <c r="AD1057" s="52"/>
      <c r="AE1057" s="52"/>
      <c r="AF1057" s="52"/>
      <c r="AG1057" s="52"/>
      <c r="AH1057" s="52"/>
      <c r="AI1057" s="52"/>
      <c r="AJ1057" s="52"/>
      <c r="AK1057" s="52"/>
    </row>
    <row r="1058" spans="29:37" ht="12.75">
      <c r="AC1058" s="52"/>
      <c r="AD1058" s="52"/>
      <c r="AE1058" s="52"/>
      <c r="AF1058" s="52"/>
      <c r="AG1058" s="52"/>
      <c r="AH1058" s="52"/>
      <c r="AI1058" s="52"/>
      <c r="AJ1058" s="52"/>
      <c r="AK1058" s="52"/>
    </row>
    <row r="1059" spans="29:37" ht="12.75">
      <c r="AC1059" s="52"/>
      <c r="AD1059" s="52"/>
      <c r="AE1059" s="52"/>
      <c r="AF1059" s="52"/>
      <c r="AG1059" s="52"/>
      <c r="AH1059" s="52"/>
      <c r="AI1059" s="52"/>
      <c r="AJ1059" s="52"/>
      <c r="AK1059" s="52"/>
    </row>
    <row r="1060" spans="29:37" ht="12.75">
      <c r="AC1060" s="52"/>
      <c r="AD1060" s="52"/>
      <c r="AE1060" s="52"/>
      <c r="AF1060" s="52"/>
      <c r="AG1060" s="52"/>
      <c r="AH1060" s="52"/>
      <c r="AI1060" s="52"/>
      <c r="AJ1060" s="52"/>
      <c r="AK1060" s="52"/>
    </row>
    <row r="1061" spans="29:37" ht="12.75">
      <c r="AC1061" s="52"/>
      <c r="AD1061" s="52"/>
      <c r="AE1061" s="52"/>
      <c r="AF1061" s="52"/>
      <c r="AG1061" s="52"/>
      <c r="AH1061" s="52"/>
      <c r="AI1061" s="52"/>
      <c r="AJ1061" s="52"/>
      <c r="AK1061" s="52"/>
    </row>
    <row r="1062" spans="29:37" ht="12.75">
      <c r="AC1062" s="52"/>
      <c r="AD1062" s="52"/>
      <c r="AE1062" s="52"/>
      <c r="AF1062" s="52"/>
      <c r="AG1062" s="52"/>
      <c r="AH1062" s="52"/>
      <c r="AI1062" s="52"/>
      <c r="AJ1062" s="52"/>
      <c r="AK1062" s="52"/>
    </row>
    <row r="1063" spans="29:37" ht="12.75">
      <c r="AC1063" s="52"/>
      <c r="AD1063" s="52"/>
      <c r="AE1063" s="52"/>
      <c r="AF1063" s="52"/>
      <c r="AG1063" s="52"/>
      <c r="AH1063" s="52"/>
      <c r="AI1063" s="52"/>
      <c r="AJ1063" s="52"/>
      <c r="AK1063" s="52"/>
    </row>
    <row r="1064" spans="29:37" ht="12.75">
      <c r="AC1064" s="52"/>
      <c r="AD1064" s="52"/>
      <c r="AE1064" s="52"/>
      <c r="AF1064" s="52"/>
      <c r="AG1064" s="52"/>
      <c r="AH1064" s="52"/>
      <c r="AI1064" s="52"/>
      <c r="AJ1064" s="52"/>
      <c r="AK1064" s="52"/>
    </row>
    <row r="1065" spans="29:37" ht="12.75">
      <c r="AC1065" s="52"/>
      <c r="AD1065" s="52"/>
      <c r="AE1065" s="52"/>
      <c r="AF1065" s="52"/>
      <c r="AG1065" s="52"/>
      <c r="AH1065" s="52"/>
      <c r="AI1065" s="52"/>
      <c r="AJ1065" s="52"/>
      <c r="AK1065" s="52"/>
    </row>
    <row r="1066" spans="29:37" ht="12.75">
      <c r="AC1066" s="52"/>
      <c r="AD1066" s="52"/>
      <c r="AE1066" s="52"/>
      <c r="AF1066" s="52"/>
      <c r="AG1066" s="52"/>
      <c r="AH1066" s="52"/>
      <c r="AI1066" s="52"/>
      <c r="AJ1066" s="52"/>
      <c r="AK1066" s="52"/>
    </row>
    <row r="1067" spans="29:37" ht="12.75">
      <c r="AC1067" s="52"/>
      <c r="AD1067" s="52"/>
      <c r="AE1067" s="52"/>
      <c r="AF1067" s="52"/>
      <c r="AG1067" s="52"/>
      <c r="AH1067" s="52"/>
      <c r="AI1067" s="52"/>
      <c r="AJ1067" s="52"/>
      <c r="AK1067" s="52"/>
    </row>
    <row r="1068" spans="29:37" ht="12.75">
      <c r="AC1068" s="52"/>
      <c r="AD1068" s="52"/>
      <c r="AE1068" s="52"/>
      <c r="AF1068" s="52"/>
      <c r="AG1068" s="52"/>
      <c r="AH1068" s="52"/>
      <c r="AI1068" s="52"/>
      <c r="AJ1068" s="52"/>
      <c r="AK1068" s="52"/>
    </row>
    <row r="1069" spans="29:37" ht="12.75">
      <c r="AC1069" s="52"/>
      <c r="AD1069" s="52"/>
      <c r="AE1069" s="52"/>
      <c r="AF1069" s="52"/>
      <c r="AG1069" s="52"/>
      <c r="AH1069" s="52"/>
      <c r="AI1069" s="52"/>
      <c r="AJ1069" s="52"/>
      <c r="AK1069" s="52"/>
    </row>
    <row r="1070" spans="29:37" ht="12.75">
      <c r="AC1070" s="52"/>
      <c r="AD1070" s="52"/>
      <c r="AE1070" s="52"/>
      <c r="AF1070" s="52"/>
      <c r="AG1070" s="52"/>
      <c r="AH1070" s="52"/>
      <c r="AI1070" s="52"/>
      <c r="AJ1070" s="52"/>
      <c r="AK1070" s="52"/>
    </row>
    <row r="1071" spans="29:37" ht="12.75">
      <c r="AC1071" s="52"/>
      <c r="AD1071" s="52"/>
      <c r="AE1071" s="52"/>
      <c r="AF1071" s="52"/>
      <c r="AG1071" s="52"/>
      <c r="AH1071" s="52"/>
      <c r="AI1071" s="52"/>
      <c r="AJ1071" s="52"/>
      <c r="AK1071" s="52"/>
    </row>
    <row r="1072" spans="29:37" ht="12.75">
      <c r="AC1072" s="52"/>
      <c r="AD1072" s="52"/>
      <c r="AE1072" s="52"/>
      <c r="AF1072" s="52"/>
      <c r="AG1072" s="52"/>
      <c r="AH1072" s="52"/>
      <c r="AI1072" s="52"/>
      <c r="AJ1072" s="52"/>
      <c r="AK1072" s="52"/>
    </row>
    <row r="1073" spans="29:37" ht="12.75">
      <c r="AC1073" s="52"/>
      <c r="AD1073" s="52"/>
      <c r="AE1073" s="52"/>
      <c r="AF1073" s="52"/>
      <c r="AG1073" s="52"/>
      <c r="AH1073" s="52"/>
      <c r="AI1073" s="52"/>
      <c r="AJ1073" s="52"/>
      <c r="AK1073" s="52"/>
    </row>
    <row r="1074" spans="29:37" ht="12.75">
      <c r="AC1074" s="52"/>
      <c r="AD1074" s="52"/>
      <c r="AE1074" s="52"/>
      <c r="AF1074" s="52"/>
      <c r="AG1074" s="52"/>
      <c r="AH1074" s="52"/>
      <c r="AI1074" s="52"/>
      <c r="AJ1074" s="52"/>
      <c r="AK1074" s="52"/>
    </row>
    <row r="1075" spans="29:37" ht="12.75">
      <c r="AC1075" s="52"/>
      <c r="AD1075" s="52"/>
      <c r="AE1075" s="52"/>
      <c r="AF1075" s="52"/>
      <c r="AG1075" s="52"/>
      <c r="AH1075" s="52"/>
      <c r="AI1075" s="52"/>
      <c r="AJ1075" s="52"/>
      <c r="AK1075" s="52"/>
    </row>
    <row r="1076" spans="29:37" ht="12.75">
      <c r="AC1076" s="52"/>
      <c r="AD1076" s="52"/>
      <c r="AE1076" s="52"/>
      <c r="AF1076" s="52"/>
      <c r="AG1076" s="52"/>
      <c r="AH1076" s="52"/>
      <c r="AI1076" s="52"/>
      <c r="AJ1076" s="52"/>
      <c r="AK1076" s="52"/>
    </row>
    <row r="1077" spans="29:37" ht="12.75">
      <c r="AC1077" s="52"/>
      <c r="AD1077" s="52"/>
      <c r="AE1077" s="52"/>
      <c r="AF1077" s="52"/>
      <c r="AG1077" s="52"/>
      <c r="AH1077" s="52"/>
      <c r="AI1077" s="52"/>
      <c r="AJ1077" s="52"/>
      <c r="AK1077" s="52"/>
    </row>
    <row r="1078" spans="29:37" ht="12.75">
      <c r="AC1078" s="52"/>
      <c r="AD1078" s="52"/>
      <c r="AE1078" s="52"/>
      <c r="AF1078" s="52"/>
      <c r="AG1078" s="52"/>
      <c r="AH1078" s="52"/>
      <c r="AI1078" s="52"/>
      <c r="AJ1078" s="52"/>
      <c r="AK1078" s="52"/>
    </row>
    <row r="1079" spans="29:37" ht="12.75">
      <c r="AC1079" s="52"/>
      <c r="AD1079" s="52"/>
      <c r="AE1079" s="52"/>
      <c r="AF1079" s="52"/>
      <c r="AG1079" s="52"/>
      <c r="AH1079" s="52"/>
      <c r="AI1079" s="52"/>
      <c r="AJ1079" s="52"/>
      <c r="AK1079" s="52"/>
    </row>
    <row r="1080" spans="29:37" ht="12.75">
      <c r="AC1080" s="52"/>
      <c r="AD1080" s="52"/>
      <c r="AE1080" s="52"/>
      <c r="AF1080" s="52"/>
      <c r="AG1080" s="52"/>
      <c r="AH1080" s="52"/>
      <c r="AI1080" s="52"/>
      <c r="AJ1080" s="52"/>
      <c r="AK1080" s="52"/>
    </row>
    <row r="1081" spans="29:37" ht="12.75">
      <c r="AC1081" s="52"/>
      <c r="AD1081" s="52"/>
      <c r="AE1081" s="52"/>
      <c r="AF1081" s="52"/>
      <c r="AG1081" s="52"/>
      <c r="AH1081" s="52"/>
      <c r="AI1081" s="52"/>
      <c r="AJ1081" s="52"/>
      <c r="AK1081" s="52"/>
    </row>
    <row r="1082" spans="29:37" ht="12.75">
      <c r="AC1082" s="52"/>
      <c r="AD1082" s="52"/>
      <c r="AE1082" s="52"/>
      <c r="AF1082" s="52"/>
      <c r="AG1082" s="52"/>
      <c r="AH1082" s="52"/>
      <c r="AI1082" s="52"/>
      <c r="AJ1082" s="52"/>
      <c r="AK1082" s="52"/>
    </row>
    <row r="1083" spans="29:37" ht="12.75">
      <c r="AC1083" s="52"/>
      <c r="AD1083" s="52"/>
      <c r="AE1083" s="52"/>
      <c r="AF1083" s="52"/>
      <c r="AG1083" s="52"/>
      <c r="AH1083" s="52"/>
      <c r="AI1083" s="52"/>
      <c r="AJ1083" s="52"/>
      <c r="AK1083" s="52"/>
    </row>
    <row r="1084" spans="29:37" ht="12.75">
      <c r="AC1084" s="52"/>
      <c r="AD1084" s="52"/>
      <c r="AE1084" s="52"/>
      <c r="AF1084" s="52"/>
      <c r="AG1084" s="52"/>
      <c r="AH1084" s="52"/>
      <c r="AI1084" s="52"/>
      <c r="AJ1084" s="52"/>
      <c r="AK1084" s="52"/>
    </row>
    <row r="1085" spans="29:37" ht="12.75">
      <c r="AC1085" s="52"/>
      <c r="AD1085" s="52"/>
      <c r="AE1085" s="52"/>
      <c r="AF1085" s="52"/>
      <c r="AG1085" s="52"/>
      <c r="AH1085" s="52"/>
      <c r="AI1085" s="52"/>
      <c r="AJ1085" s="52"/>
      <c r="AK1085" s="52"/>
    </row>
    <row r="1086" spans="29:37" ht="12.75">
      <c r="AC1086" s="52"/>
      <c r="AD1086" s="52"/>
      <c r="AE1086" s="52"/>
      <c r="AF1086" s="52"/>
      <c r="AG1086" s="52"/>
      <c r="AH1086" s="52"/>
      <c r="AI1086" s="52"/>
      <c r="AJ1086" s="52"/>
      <c r="AK1086" s="52"/>
    </row>
    <row r="1087" spans="29:37" ht="12.75">
      <c r="AC1087" s="52"/>
      <c r="AD1087" s="52"/>
      <c r="AE1087" s="52"/>
      <c r="AF1087" s="52"/>
      <c r="AG1087" s="52"/>
      <c r="AH1087" s="52"/>
      <c r="AI1087" s="52"/>
      <c r="AJ1087" s="52"/>
      <c r="AK1087" s="52"/>
    </row>
    <row r="1088" spans="29:37" ht="12.75">
      <c r="AC1088" s="52"/>
      <c r="AD1088" s="52"/>
      <c r="AE1088" s="52"/>
      <c r="AF1088" s="52"/>
      <c r="AG1088" s="52"/>
      <c r="AH1088" s="52"/>
      <c r="AI1088" s="52"/>
      <c r="AJ1088" s="52"/>
      <c r="AK1088" s="52"/>
    </row>
    <row r="1089" spans="29:37" ht="12.75">
      <c r="AC1089" s="52"/>
      <c r="AD1089" s="52"/>
      <c r="AE1089" s="52"/>
      <c r="AF1089" s="52"/>
      <c r="AG1089" s="52"/>
      <c r="AH1089" s="52"/>
      <c r="AI1089" s="52"/>
      <c r="AJ1089" s="52"/>
      <c r="AK1089" s="52"/>
    </row>
    <row r="1090" spans="29:37" ht="12.75">
      <c r="AC1090" s="52"/>
      <c r="AD1090" s="52"/>
      <c r="AE1090" s="52"/>
      <c r="AF1090" s="52"/>
      <c r="AG1090" s="52"/>
      <c r="AH1090" s="52"/>
      <c r="AI1090" s="52"/>
      <c r="AJ1090" s="52"/>
      <c r="AK1090" s="52"/>
    </row>
    <row r="1091" spans="29:37" ht="12.75">
      <c r="AC1091" s="52"/>
      <c r="AD1091" s="52"/>
      <c r="AE1091" s="52"/>
      <c r="AF1091" s="52"/>
      <c r="AG1091" s="52"/>
      <c r="AH1091" s="52"/>
      <c r="AI1091" s="52"/>
      <c r="AJ1091" s="52"/>
      <c r="AK1091" s="52"/>
    </row>
    <row r="1092" spans="29:37" ht="12.75">
      <c r="AC1092" s="52"/>
      <c r="AD1092" s="52"/>
      <c r="AE1092" s="52"/>
      <c r="AF1092" s="52"/>
      <c r="AG1092" s="52"/>
      <c r="AH1092" s="52"/>
      <c r="AI1092" s="52"/>
      <c r="AJ1092" s="52"/>
      <c r="AK1092" s="52"/>
    </row>
    <row r="1093" spans="29:37" ht="12.75">
      <c r="AC1093" s="52"/>
      <c r="AD1093" s="52"/>
      <c r="AE1093" s="52"/>
      <c r="AF1093" s="52"/>
      <c r="AG1093" s="52"/>
      <c r="AH1093" s="52"/>
      <c r="AI1093" s="52"/>
      <c r="AJ1093" s="52"/>
      <c r="AK1093" s="52"/>
    </row>
    <row r="1094" spans="29:37" ht="12.75">
      <c r="AC1094" s="52"/>
      <c r="AD1094" s="52"/>
      <c r="AE1094" s="52"/>
      <c r="AF1094" s="52"/>
      <c r="AG1094" s="52"/>
      <c r="AH1094" s="52"/>
      <c r="AI1094" s="52"/>
      <c r="AJ1094" s="52"/>
      <c r="AK1094" s="52"/>
    </row>
    <row r="1095" spans="29:37" ht="12.75">
      <c r="AC1095" s="52"/>
      <c r="AD1095" s="52"/>
      <c r="AE1095" s="52"/>
      <c r="AF1095" s="52"/>
      <c r="AG1095" s="52"/>
      <c r="AH1095" s="52"/>
      <c r="AI1095" s="52"/>
      <c r="AJ1095" s="52"/>
      <c r="AK1095" s="52"/>
    </row>
    <row r="1096" spans="29:37" ht="12.75">
      <c r="AC1096" s="52"/>
      <c r="AD1096" s="52"/>
      <c r="AE1096" s="52"/>
      <c r="AF1096" s="52"/>
      <c r="AG1096" s="52"/>
      <c r="AH1096" s="52"/>
      <c r="AI1096" s="52"/>
      <c r="AJ1096" s="52"/>
      <c r="AK1096" s="52"/>
    </row>
    <row r="1097" spans="29:37" ht="12.75">
      <c r="AC1097" s="52"/>
      <c r="AD1097" s="52"/>
      <c r="AE1097" s="52"/>
      <c r="AF1097" s="52"/>
      <c r="AG1097" s="52"/>
      <c r="AH1097" s="52"/>
      <c r="AI1097" s="52"/>
      <c r="AJ1097" s="52"/>
      <c r="AK1097" s="52"/>
    </row>
    <row r="1098" spans="29:37" ht="12.75">
      <c r="AC1098" s="52"/>
      <c r="AD1098" s="52"/>
      <c r="AE1098" s="52"/>
      <c r="AF1098" s="52"/>
      <c r="AG1098" s="52"/>
      <c r="AH1098" s="52"/>
      <c r="AI1098" s="52"/>
      <c r="AJ1098" s="52"/>
      <c r="AK1098" s="52"/>
    </row>
    <row r="1099" spans="29:37" ht="12.75">
      <c r="AC1099" s="52"/>
      <c r="AD1099" s="52"/>
      <c r="AE1099" s="52"/>
      <c r="AF1099" s="52"/>
      <c r="AG1099" s="52"/>
      <c r="AH1099" s="52"/>
      <c r="AI1099" s="52"/>
      <c r="AJ1099" s="52"/>
      <c r="AK1099" s="52"/>
    </row>
    <row r="1100" spans="29:37" ht="12.75">
      <c r="AC1100" s="52"/>
      <c r="AD1100" s="52"/>
      <c r="AE1100" s="52"/>
      <c r="AF1100" s="52"/>
      <c r="AG1100" s="52"/>
      <c r="AH1100" s="52"/>
      <c r="AI1100" s="52"/>
      <c r="AJ1100" s="52"/>
      <c r="AK1100" s="52"/>
    </row>
    <row r="1101" spans="29:37" ht="12.75">
      <c r="AC1101" s="52"/>
      <c r="AD1101" s="52"/>
      <c r="AE1101" s="52"/>
      <c r="AF1101" s="52"/>
      <c r="AG1101" s="52"/>
      <c r="AH1101" s="52"/>
      <c r="AI1101" s="52"/>
      <c r="AJ1101" s="52"/>
      <c r="AK1101" s="52"/>
    </row>
    <row r="1102" spans="29:37" ht="12.75">
      <c r="AC1102" s="52"/>
      <c r="AD1102" s="52"/>
      <c r="AE1102" s="52"/>
      <c r="AF1102" s="52"/>
      <c r="AG1102" s="52"/>
      <c r="AH1102" s="52"/>
      <c r="AI1102" s="52"/>
      <c r="AJ1102" s="52"/>
      <c r="AK1102" s="52"/>
    </row>
    <row r="1103" spans="29:37" ht="12.75">
      <c r="AC1103" s="52"/>
      <c r="AD1103" s="52"/>
      <c r="AE1103" s="52"/>
      <c r="AF1103" s="52"/>
      <c r="AG1103" s="52"/>
      <c r="AH1103" s="52"/>
      <c r="AI1103" s="52"/>
      <c r="AJ1103" s="52"/>
      <c r="AK1103" s="52"/>
    </row>
    <row r="1104" spans="29:37" ht="12.75">
      <c r="AC1104" s="52"/>
      <c r="AD1104" s="52"/>
      <c r="AE1104" s="52"/>
      <c r="AF1104" s="52"/>
      <c r="AG1104" s="52"/>
      <c r="AH1104" s="52"/>
      <c r="AI1104" s="52"/>
      <c r="AJ1104" s="52"/>
      <c r="AK1104" s="52"/>
    </row>
    <row r="1105" spans="29:37" ht="12.75">
      <c r="AC1105" s="52"/>
      <c r="AD1105" s="52"/>
      <c r="AE1105" s="52"/>
      <c r="AF1105" s="52"/>
      <c r="AG1105" s="52"/>
      <c r="AH1105" s="52"/>
      <c r="AI1105" s="52"/>
      <c r="AJ1105" s="52"/>
      <c r="AK1105" s="52"/>
    </row>
    <row r="1106" spans="29:37" ht="12.75">
      <c r="AC1106" s="52"/>
      <c r="AD1106" s="52"/>
      <c r="AE1106" s="52"/>
      <c r="AF1106" s="52"/>
      <c r="AG1106" s="52"/>
      <c r="AH1106" s="52"/>
      <c r="AI1106" s="52"/>
      <c r="AJ1106" s="52"/>
      <c r="AK1106" s="52"/>
    </row>
    <row r="1107" spans="30:37" ht="12.75">
      <c r="AD1107" s="52"/>
      <c r="AE1107" s="52"/>
      <c r="AF1107" s="52"/>
      <c r="AG1107" s="52"/>
      <c r="AH1107" s="52"/>
      <c r="AI1107" s="52"/>
      <c r="AJ1107" s="52"/>
      <c r="AK1107" s="52"/>
    </row>
    <row r="1108" spans="30:37" ht="12.75">
      <c r="AD1108" s="52"/>
      <c r="AE1108" s="52"/>
      <c r="AF1108" s="52"/>
      <c r="AG1108" s="52"/>
      <c r="AH1108" s="52"/>
      <c r="AI1108" s="52"/>
      <c r="AJ1108" s="52"/>
      <c r="AK1108" s="52"/>
    </row>
    <row r="1109" spans="30:37" ht="12.75">
      <c r="AD1109" s="52"/>
      <c r="AE1109" s="52"/>
      <c r="AF1109" s="52"/>
      <c r="AG1109" s="52"/>
      <c r="AH1109" s="52"/>
      <c r="AI1109" s="52"/>
      <c r="AJ1109" s="52"/>
      <c r="AK1109" s="52"/>
    </row>
    <row r="1110" spans="30:37" ht="12.75">
      <c r="AD1110" s="52"/>
      <c r="AE1110" s="52"/>
      <c r="AF1110" s="52"/>
      <c r="AG1110" s="52"/>
      <c r="AH1110" s="52"/>
      <c r="AI1110" s="52"/>
      <c r="AJ1110" s="52"/>
      <c r="AK1110" s="52"/>
    </row>
    <row r="1111" spans="30:37" ht="12.75">
      <c r="AD1111" s="52"/>
      <c r="AE1111" s="52"/>
      <c r="AF1111" s="52"/>
      <c r="AG1111" s="52"/>
      <c r="AH1111" s="52"/>
      <c r="AI1111" s="52"/>
      <c r="AJ1111" s="52"/>
      <c r="AK1111" s="52"/>
    </row>
    <row r="1112" spans="30:37" ht="12.75">
      <c r="AD1112" s="52"/>
      <c r="AE1112" s="52"/>
      <c r="AF1112" s="52"/>
      <c r="AG1112" s="52"/>
      <c r="AH1112" s="52"/>
      <c r="AI1112" s="52"/>
      <c r="AJ1112" s="52"/>
      <c r="AK1112" s="52"/>
    </row>
    <row r="1113" spans="30:37" ht="12.75">
      <c r="AD1113" s="52"/>
      <c r="AE1113" s="52"/>
      <c r="AF1113" s="52"/>
      <c r="AG1113" s="52"/>
      <c r="AH1113" s="52"/>
      <c r="AI1113" s="52"/>
      <c r="AJ1113" s="52"/>
      <c r="AK1113" s="52"/>
    </row>
    <row r="1114" spans="30:37" ht="12.75">
      <c r="AD1114" s="52"/>
      <c r="AE1114" s="52"/>
      <c r="AF1114" s="52"/>
      <c r="AG1114" s="52"/>
      <c r="AH1114" s="52"/>
      <c r="AI1114" s="52"/>
      <c r="AJ1114" s="52"/>
      <c r="AK1114" s="52"/>
    </row>
    <row r="1115" spans="30:37" ht="12.75">
      <c r="AD1115" s="52"/>
      <c r="AE1115" s="52"/>
      <c r="AF1115" s="52"/>
      <c r="AG1115" s="52"/>
      <c r="AH1115" s="52"/>
      <c r="AI1115" s="52"/>
      <c r="AJ1115" s="52"/>
      <c r="AK1115" s="52"/>
    </row>
    <row r="1116" spans="30:37" ht="12.75">
      <c r="AD1116" s="52"/>
      <c r="AE1116" s="52"/>
      <c r="AF1116" s="52"/>
      <c r="AG1116" s="52"/>
      <c r="AH1116" s="52"/>
      <c r="AI1116" s="52"/>
      <c r="AJ1116" s="52"/>
      <c r="AK1116" s="52"/>
    </row>
    <row r="1117" spans="30:37" ht="12.75">
      <c r="AD1117" s="52"/>
      <c r="AE1117" s="52"/>
      <c r="AF1117" s="52"/>
      <c r="AG1117" s="52"/>
      <c r="AH1117" s="52"/>
      <c r="AI1117" s="52"/>
      <c r="AJ1117" s="52"/>
      <c r="AK1117" s="52"/>
    </row>
    <row r="1118" spans="30:37" ht="12.75">
      <c r="AD1118" s="52"/>
      <c r="AE1118" s="52"/>
      <c r="AF1118" s="52"/>
      <c r="AG1118" s="52"/>
      <c r="AH1118" s="52"/>
      <c r="AI1118" s="52"/>
      <c r="AJ1118" s="52"/>
      <c r="AK1118" s="52"/>
    </row>
    <row r="1119" spans="30:37" ht="12.75">
      <c r="AD1119" s="52"/>
      <c r="AE1119" s="52"/>
      <c r="AF1119" s="52"/>
      <c r="AG1119" s="52"/>
      <c r="AH1119" s="52"/>
      <c r="AI1119" s="52"/>
      <c r="AJ1119" s="52"/>
      <c r="AK1119" s="52"/>
    </row>
    <row r="1120" spans="30:37" ht="12.75">
      <c r="AD1120" s="52"/>
      <c r="AE1120" s="52"/>
      <c r="AF1120" s="52"/>
      <c r="AG1120" s="52"/>
      <c r="AH1120" s="52"/>
      <c r="AI1120" s="52"/>
      <c r="AJ1120" s="52"/>
      <c r="AK1120" s="52"/>
    </row>
    <row r="1121" spans="30:37" ht="12.75">
      <c r="AD1121" s="52"/>
      <c r="AE1121" s="52"/>
      <c r="AF1121" s="52"/>
      <c r="AG1121" s="52"/>
      <c r="AH1121" s="52"/>
      <c r="AI1121" s="52"/>
      <c r="AJ1121" s="52"/>
      <c r="AK1121" s="52"/>
    </row>
    <row r="1122" spans="30:37" ht="12.75">
      <c r="AD1122" s="52"/>
      <c r="AE1122" s="52"/>
      <c r="AF1122" s="52"/>
      <c r="AG1122" s="52"/>
      <c r="AH1122" s="52"/>
      <c r="AI1122" s="52"/>
      <c r="AJ1122" s="52"/>
      <c r="AK1122" s="52"/>
    </row>
    <row r="1123" spans="30:37" ht="12.75">
      <c r="AD1123" s="52"/>
      <c r="AE1123" s="52"/>
      <c r="AF1123" s="52"/>
      <c r="AG1123" s="52"/>
      <c r="AH1123" s="52"/>
      <c r="AI1123" s="52"/>
      <c r="AJ1123" s="52"/>
      <c r="AK1123" s="52"/>
    </row>
    <row r="1124" spans="30:37" ht="12.75">
      <c r="AD1124" s="52"/>
      <c r="AE1124" s="52"/>
      <c r="AF1124" s="52"/>
      <c r="AG1124" s="52"/>
      <c r="AH1124" s="52"/>
      <c r="AI1124" s="52"/>
      <c r="AJ1124" s="52"/>
      <c r="AK1124" s="52"/>
    </row>
    <row r="1125" spans="30:37" ht="12.75">
      <c r="AD1125" s="52"/>
      <c r="AE1125" s="52"/>
      <c r="AF1125" s="52"/>
      <c r="AG1125" s="52"/>
      <c r="AH1125" s="52"/>
      <c r="AI1125" s="52"/>
      <c r="AJ1125" s="52"/>
      <c r="AK1125" s="52"/>
    </row>
    <row r="1126" spans="30:37" ht="12.75">
      <c r="AD1126" s="52"/>
      <c r="AE1126" s="52"/>
      <c r="AF1126" s="52"/>
      <c r="AG1126" s="52"/>
      <c r="AH1126" s="52"/>
      <c r="AI1126" s="52"/>
      <c r="AJ1126" s="52"/>
      <c r="AK1126" s="52"/>
    </row>
    <row r="1127" spans="30:37" ht="12.75">
      <c r="AD1127" s="52"/>
      <c r="AE1127" s="52"/>
      <c r="AF1127" s="52"/>
      <c r="AG1127" s="52"/>
      <c r="AH1127" s="52"/>
      <c r="AI1127" s="52"/>
      <c r="AJ1127" s="52"/>
      <c r="AK1127" s="52"/>
    </row>
    <row r="1128" spans="30:37" ht="12.75">
      <c r="AD1128" s="52"/>
      <c r="AE1128" s="52"/>
      <c r="AF1128" s="52"/>
      <c r="AG1128" s="52"/>
      <c r="AH1128" s="52"/>
      <c r="AI1128" s="52"/>
      <c r="AJ1128" s="52"/>
      <c r="AK1128" s="52"/>
    </row>
    <row r="1129" spans="30:37" ht="12.75">
      <c r="AD1129" s="52"/>
      <c r="AE1129" s="52"/>
      <c r="AF1129" s="52"/>
      <c r="AG1129" s="52"/>
      <c r="AH1129" s="52"/>
      <c r="AI1129" s="52"/>
      <c r="AJ1129" s="52"/>
      <c r="AK1129" s="52"/>
    </row>
    <row r="1130" spans="30:37" ht="12.75">
      <c r="AD1130" s="52"/>
      <c r="AE1130" s="52"/>
      <c r="AF1130" s="52"/>
      <c r="AG1130" s="52"/>
      <c r="AH1130" s="52"/>
      <c r="AI1130" s="52"/>
      <c r="AJ1130" s="52"/>
      <c r="AK1130" s="52"/>
    </row>
    <row r="1131" spans="30:37" ht="12.75">
      <c r="AD1131" s="52"/>
      <c r="AE1131" s="52"/>
      <c r="AF1131" s="52"/>
      <c r="AG1131" s="52"/>
      <c r="AH1131" s="52"/>
      <c r="AI1131" s="52"/>
      <c r="AJ1131" s="52"/>
      <c r="AK1131" s="52"/>
    </row>
    <row r="1132" spans="30:37" ht="12.75">
      <c r="AD1132" s="52"/>
      <c r="AE1132" s="52"/>
      <c r="AF1132" s="52"/>
      <c r="AG1132" s="52"/>
      <c r="AH1132" s="52"/>
      <c r="AI1132" s="52"/>
      <c r="AJ1132" s="52"/>
      <c r="AK1132" s="52"/>
    </row>
    <row r="1133" spans="30:37" ht="12.75">
      <c r="AD1133" s="52"/>
      <c r="AE1133" s="52"/>
      <c r="AF1133" s="52"/>
      <c r="AG1133" s="52"/>
      <c r="AH1133" s="52"/>
      <c r="AI1133" s="52"/>
      <c r="AJ1133" s="52"/>
      <c r="AK1133" s="52"/>
    </row>
    <row r="1134" spans="30:37" ht="12.75">
      <c r="AD1134" s="52"/>
      <c r="AE1134" s="52"/>
      <c r="AF1134" s="52"/>
      <c r="AG1134" s="52"/>
      <c r="AH1134" s="52"/>
      <c r="AI1134" s="52"/>
      <c r="AJ1134" s="52"/>
      <c r="AK1134" s="52"/>
    </row>
    <row r="1135" spans="30:37" ht="12.75">
      <c r="AD1135" s="52"/>
      <c r="AE1135" s="52"/>
      <c r="AF1135" s="52"/>
      <c r="AG1135" s="52"/>
      <c r="AH1135" s="52"/>
      <c r="AI1135" s="52"/>
      <c r="AJ1135" s="52"/>
      <c r="AK1135" s="52"/>
    </row>
    <row r="1136" spans="30:37" ht="12.75">
      <c r="AD1136" s="52"/>
      <c r="AE1136" s="52"/>
      <c r="AF1136" s="52"/>
      <c r="AG1136" s="52"/>
      <c r="AH1136" s="52"/>
      <c r="AI1136" s="52"/>
      <c r="AJ1136" s="52"/>
      <c r="AK1136" s="52"/>
    </row>
    <row r="1137" spans="30:37" ht="12.75">
      <c r="AD1137" s="52"/>
      <c r="AE1137" s="52"/>
      <c r="AF1137" s="52"/>
      <c r="AG1137" s="52"/>
      <c r="AH1137" s="52"/>
      <c r="AI1137" s="52"/>
      <c r="AJ1137" s="52"/>
      <c r="AK1137" s="52"/>
    </row>
    <row r="1138" spans="30:37" ht="12.75">
      <c r="AD1138" s="52"/>
      <c r="AE1138" s="52"/>
      <c r="AF1138" s="52"/>
      <c r="AG1138" s="52"/>
      <c r="AH1138" s="52"/>
      <c r="AI1138" s="52"/>
      <c r="AJ1138" s="52"/>
      <c r="AK1138" s="52"/>
    </row>
    <row r="1139" spans="30:37" ht="12.75">
      <c r="AD1139" s="52"/>
      <c r="AE1139" s="52"/>
      <c r="AF1139" s="52"/>
      <c r="AG1139" s="52"/>
      <c r="AH1139" s="52"/>
      <c r="AI1139" s="52"/>
      <c r="AJ1139" s="52"/>
      <c r="AK1139" s="52"/>
    </row>
    <row r="1140" spans="30:37" ht="12.75">
      <c r="AD1140" s="52"/>
      <c r="AE1140" s="52"/>
      <c r="AF1140" s="52"/>
      <c r="AG1140" s="52"/>
      <c r="AH1140" s="52"/>
      <c r="AI1140" s="52"/>
      <c r="AJ1140" s="52"/>
      <c r="AK1140" s="52"/>
    </row>
    <row r="1141" spans="30:37" ht="12.75">
      <c r="AD1141" s="52"/>
      <c r="AE1141" s="52"/>
      <c r="AF1141" s="52"/>
      <c r="AG1141" s="52"/>
      <c r="AH1141" s="52"/>
      <c r="AI1141" s="52"/>
      <c r="AJ1141" s="52"/>
      <c r="AK1141" s="52"/>
    </row>
    <row r="1142" spans="30:37" ht="12.75">
      <c r="AD1142" s="52"/>
      <c r="AE1142" s="52"/>
      <c r="AF1142" s="52"/>
      <c r="AG1142" s="52"/>
      <c r="AH1142" s="52"/>
      <c r="AI1142" s="52"/>
      <c r="AJ1142" s="52"/>
      <c r="AK1142" s="52"/>
    </row>
    <row r="1143" spans="30:37" ht="12.75">
      <c r="AD1143" s="52"/>
      <c r="AE1143" s="52"/>
      <c r="AF1143" s="52"/>
      <c r="AG1143" s="52"/>
      <c r="AH1143" s="52"/>
      <c r="AI1143" s="52"/>
      <c r="AJ1143" s="52"/>
      <c r="AK1143" s="52"/>
    </row>
    <row r="1144" spans="30:37" ht="12.75">
      <c r="AD1144" s="52"/>
      <c r="AE1144" s="52"/>
      <c r="AF1144" s="52"/>
      <c r="AG1144" s="52"/>
      <c r="AH1144" s="52"/>
      <c r="AI1144" s="52"/>
      <c r="AJ1144" s="52"/>
      <c r="AK1144" s="52"/>
    </row>
    <row r="1145" spans="30:37" ht="12.75">
      <c r="AD1145" s="52"/>
      <c r="AE1145" s="52"/>
      <c r="AF1145" s="52"/>
      <c r="AG1145" s="52"/>
      <c r="AH1145" s="52"/>
      <c r="AI1145" s="52"/>
      <c r="AJ1145" s="52"/>
      <c r="AK1145" s="52"/>
    </row>
    <row r="1146" spans="30:37" ht="12.75">
      <c r="AD1146" s="52"/>
      <c r="AE1146" s="52"/>
      <c r="AF1146" s="52"/>
      <c r="AG1146" s="52"/>
      <c r="AH1146" s="52"/>
      <c r="AI1146" s="52"/>
      <c r="AJ1146" s="52"/>
      <c r="AK1146" s="52"/>
    </row>
    <row r="1147" spans="30:37" ht="12.75">
      <c r="AD1147" s="52"/>
      <c r="AE1147" s="52"/>
      <c r="AF1147" s="52"/>
      <c r="AG1147" s="52"/>
      <c r="AH1147" s="52"/>
      <c r="AI1147" s="52"/>
      <c r="AJ1147" s="52"/>
      <c r="AK1147" s="52"/>
    </row>
    <row r="1148" spans="30:37" ht="12.75">
      <c r="AD1148" s="52"/>
      <c r="AE1148" s="52"/>
      <c r="AF1148" s="52"/>
      <c r="AG1148" s="52"/>
      <c r="AH1148" s="52"/>
      <c r="AI1148" s="52"/>
      <c r="AJ1148" s="52"/>
      <c r="AK1148" s="52"/>
    </row>
    <row r="1149" spans="30:37" ht="12.75">
      <c r="AD1149" s="52"/>
      <c r="AE1149" s="52"/>
      <c r="AF1149" s="52"/>
      <c r="AG1149" s="52"/>
      <c r="AH1149" s="52"/>
      <c r="AI1149" s="52"/>
      <c r="AJ1149" s="52"/>
      <c r="AK1149" s="52"/>
    </row>
    <row r="1150" spans="30:37" ht="12.75">
      <c r="AD1150" s="52"/>
      <c r="AE1150" s="52"/>
      <c r="AF1150" s="52"/>
      <c r="AG1150" s="52"/>
      <c r="AH1150" s="52"/>
      <c r="AI1150" s="52"/>
      <c r="AJ1150" s="52"/>
      <c r="AK1150" s="52"/>
    </row>
    <row r="1151" spans="30:37" ht="12.75">
      <c r="AD1151" s="52"/>
      <c r="AE1151" s="52"/>
      <c r="AF1151" s="52"/>
      <c r="AG1151" s="52"/>
      <c r="AH1151" s="52"/>
      <c r="AI1151" s="52"/>
      <c r="AJ1151" s="52"/>
      <c r="AK1151" s="52"/>
    </row>
    <row r="1152" spans="30:37" ht="12.75">
      <c r="AD1152" s="52"/>
      <c r="AE1152" s="52"/>
      <c r="AF1152" s="52"/>
      <c r="AG1152" s="52"/>
      <c r="AH1152" s="52"/>
      <c r="AI1152" s="52"/>
      <c r="AJ1152" s="52"/>
      <c r="AK1152" s="52"/>
    </row>
    <row r="1153" spans="30:37" ht="12.75">
      <c r="AD1153" s="52"/>
      <c r="AE1153" s="52"/>
      <c r="AF1153" s="52"/>
      <c r="AG1153" s="52"/>
      <c r="AH1153" s="52"/>
      <c r="AI1153" s="52"/>
      <c r="AJ1153" s="52"/>
      <c r="AK1153" s="52"/>
    </row>
    <row r="1154" spans="30:37" ht="12.75">
      <c r="AD1154" s="52"/>
      <c r="AE1154" s="52"/>
      <c r="AF1154" s="52"/>
      <c r="AG1154" s="52"/>
      <c r="AH1154" s="52"/>
      <c r="AI1154" s="52"/>
      <c r="AJ1154" s="52"/>
      <c r="AK1154" s="52"/>
    </row>
    <row r="1155" spans="30:37" ht="12.75">
      <c r="AD1155" s="52"/>
      <c r="AE1155" s="52"/>
      <c r="AF1155" s="52"/>
      <c r="AG1155" s="52"/>
      <c r="AH1155" s="52"/>
      <c r="AI1155" s="52"/>
      <c r="AJ1155" s="52"/>
      <c r="AK1155" s="52"/>
    </row>
    <row r="1156" spans="30:37" ht="12.75">
      <c r="AD1156" s="52"/>
      <c r="AE1156" s="52"/>
      <c r="AF1156" s="52"/>
      <c r="AG1156" s="52"/>
      <c r="AH1156" s="52"/>
      <c r="AI1156" s="52"/>
      <c r="AJ1156" s="52"/>
      <c r="AK1156" s="52"/>
    </row>
    <row r="1157" spans="30:37" ht="12.75">
      <c r="AD1157" s="52"/>
      <c r="AE1157" s="52"/>
      <c r="AF1157" s="52"/>
      <c r="AG1157" s="52"/>
      <c r="AH1157" s="52"/>
      <c r="AI1157" s="52"/>
      <c r="AJ1157" s="52"/>
      <c r="AK1157" s="52"/>
    </row>
    <row r="1158" spans="30:37" ht="12.75">
      <c r="AD1158" s="52"/>
      <c r="AE1158" s="52"/>
      <c r="AF1158" s="52"/>
      <c r="AG1158" s="52"/>
      <c r="AH1158" s="52"/>
      <c r="AI1158" s="52"/>
      <c r="AJ1158" s="52"/>
      <c r="AK1158" s="52"/>
    </row>
    <row r="1159" spans="30:37" ht="12.75">
      <c r="AD1159" s="52"/>
      <c r="AE1159" s="52"/>
      <c r="AF1159" s="52"/>
      <c r="AG1159" s="52"/>
      <c r="AH1159" s="52"/>
      <c r="AI1159" s="52"/>
      <c r="AJ1159" s="52"/>
      <c r="AK1159" s="52"/>
    </row>
    <row r="1160" spans="30:37" ht="12.75">
      <c r="AD1160" s="52"/>
      <c r="AE1160" s="52"/>
      <c r="AF1160" s="52"/>
      <c r="AG1160" s="52"/>
      <c r="AH1160" s="52"/>
      <c r="AI1160" s="52"/>
      <c r="AJ1160" s="52"/>
      <c r="AK1160" s="52"/>
    </row>
    <row r="1161" spans="30:37" ht="12.75">
      <c r="AD1161" s="52"/>
      <c r="AE1161" s="52"/>
      <c r="AF1161" s="52"/>
      <c r="AG1161" s="52"/>
      <c r="AH1161" s="52"/>
      <c r="AI1161" s="52"/>
      <c r="AJ1161" s="52"/>
      <c r="AK1161" s="52"/>
    </row>
    <row r="1162" spans="30:37" ht="12.75">
      <c r="AD1162" s="52"/>
      <c r="AE1162" s="52"/>
      <c r="AF1162" s="52"/>
      <c r="AG1162" s="52"/>
      <c r="AH1162" s="52"/>
      <c r="AI1162" s="52"/>
      <c r="AJ1162" s="52"/>
      <c r="AK1162" s="52"/>
    </row>
    <row r="1163" spans="30:37" ht="12.75">
      <c r="AD1163" s="52"/>
      <c r="AE1163" s="52"/>
      <c r="AF1163" s="52"/>
      <c r="AG1163" s="52"/>
      <c r="AH1163" s="52"/>
      <c r="AI1163" s="52"/>
      <c r="AJ1163" s="52"/>
      <c r="AK1163" s="52"/>
    </row>
    <row r="1164" spans="30:37" ht="12.75">
      <c r="AD1164" s="52"/>
      <c r="AE1164" s="52"/>
      <c r="AF1164" s="52"/>
      <c r="AG1164" s="52"/>
      <c r="AH1164" s="52"/>
      <c r="AI1164" s="52"/>
      <c r="AJ1164" s="52"/>
      <c r="AK1164" s="52"/>
    </row>
    <row r="1165" spans="30:37" ht="12.75">
      <c r="AD1165" s="52"/>
      <c r="AE1165" s="52"/>
      <c r="AF1165" s="52"/>
      <c r="AG1165" s="52"/>
      <c r="AH1165" s="52"/>
      <c r="AI1165" s="52"/>
      <c r="AJ1165" s="52"/>
      <c r="AK1165" s="52"/>
    </row>
    <row r="1166" spans="30:37" ht="12.75">
      <c r="AD1166" s="52"/>
      <c r="AE1166" s="52"/>
      <c r="AF1166" s="52"/>
      <c r="AG1166" s="52"/>
      <c r="AH1166" s="52"/>
      <c r="AI1166" s="52"/>
      <c r="AJ1166" s="52"/>
      <c r="AK1166" s="52"/>
    </row>
    <row r="1167" spans="30:37" ht="12.75">
      <c r="AD1167" s="52"/>
      <c r="AE1167" s="52"/>
      <c r="AF1167" s="52"/>
      <c r="AG1167" s="52"/>
      <c r="AH1167" s="52"/>
      <c r="AI1167" s="52"/>
      <c r="AJ1167" s="52"/>
      <c r="AK1167" s="52"/>
    </row>
    <row r="1168" spans="30:37" ht="12.75">
      <c r="AD1168" s="52"/>
      <c r="AE1168" s="52"/>
      <c r="AF1168" s="52"/>
      <c r="AG1168" s="52"/>
      <c r="AH1168" s="52"/>
      <c r="AI1168" s="52"/>
      <c r="AJ1168" s="52"/>
      <c r="AK1168" s="52"/>
    </row>
    <row r="1169" spans="30:37" ht="12.75">
      <c r="AD1169" s="52"/>
      <c r="AE1169" s="52"/>
      <c r="AF1169" s="52"/>
      <c r="AG1169" s="52"/>
      <c r="AH1169" s="52"/>
      <c r="AI1169" s="52"/>
      <c r="AJ1169" s="52"/>
      <c r="AK1169" s="52"/>
    </row>
    <row r="1170" spans="30:37" ht="12.75">
      <c r="AD1170" s="52"/>
      <c r="AE1170" s="52"/>
      <c r="AF1170" s="52"/>
      <c r="AG1170" s="52"/>
      <c r="AH1170" s="52"/>
      <c r="AI1170" s="52"/>
      <c r="AJ1170" s="52"/>
      <c r="AK1170" s="52"/>
    </row>
    <row r="1171" spans="30:37" ht="12.75">
      <c r="AD1171" s="52"/>
      <c r="AE1171" s="52"/>
      <c r="AF1171" s="52"/>
      <c r="AG1171" s="52"/>
      <c r="AH1171" s="52"/>
      <c r="AI1171" s="52"/>
      <c r="AJ1171" s="52"/>
      <c r="AK1171" s="52"/>
    </row>
    <row r="1172" spans="30:37" ht="12.75">
      <c r="AD1172" s="52"/>
      <c r="AE1172" s="52"/>
      <c r="AF1172" s="52"/>
      <c r="AG1172" s="52"/>
      <c r="AH1172" s="52"/>
      <c r="AI1172" s="52"/>
      <c r="AJ1172" s="52"/>
      <c r="AK1172" s="52"/>
    </row>
    <row r="1173" spans="30:37" ht="12.75">
      <c r="AD1173" s="52"/>
      <c r="AE1173" s="52"/>
      <c r="AF1173" s="52"/>
      <c r="AG1173" s="52"/>
      <c r="AH1173" s="52"/>
      <c r="AI1173" s="52"/>
      <c r="AJ1173" s="52"/>
      <c r="AK1173" s="52"/>
    </row>
    <row r="1174" spans="30:37" ht="12.75">
      <c r="AD1174" s="52"/>
      <c r="AE1174" s="52"/>
      <c r="AF1174" s="52"/>
      <c r="AG1174" s="52"/>
      <c r="AH1174" s="52"/>
      <c r="AI1174" s="52"/>
      <c r="AJ1174" s="52"/>
      <c r="AK1174" s="52"/>
    </row>
    <row r="1175" spans="30:37" ht="12.75">
      <c r="AD1175" s="52"/>
      <c r="AE1175" s="52"/>
      <c r="AF1175" s="52"/>
      <c r="AG1175" s="52"/>
      <c r="AH1175" s="52"/>
      <c r="AI1175" s="52"/>
      <c r="AJ1175" s="52"/>
      <c r="AK1175" s="52"/>
    </row>
    <row r="1176" spans="30:37" ht="12.75">
      <c r="AD1176" s="52"/>
      <c r="AE1176" s="52"/>
      <c r="AF1176" s="52"/>
      <c r="AG1176" s="52"/>
      <c r="AH1176" s="52"/>
      <c r="AI1176" s="52"/>
      <c r="AJ1176" s="52"/>
      <c r="AK1176" s="52"/>
    </row>
    <row r="1177" spans="30:37" ht="12.75">
      <c r="AD1177" s="52"/>
      <c r="AE1177" s="52"/>
      <c r="AF1177" s="52"/>
      <c r="AG1177" s="52"/>
      <c r="AH1177" s="52"/>
      <c r="AI1177" s="52"/>
      <c r="AJ1177" s="52"/>
      <c r="AK1177" s="52"/>
    </row>
    <row r="1178" spans="30:37" ht="12.75">
      <c r="AD1178" s="52"/>
      <c r="AE1178" s="52"/>
      <c r="AF1178" s="52"/>
      <c r="AG1178" s="52"/>
      <c r="AH1178" s="52"/>
      <c r="AI1178" s="52"/>
      <c r="AJ1178" s="52"/>
      <c r="AK1178" s="52"/>
    </row>
    <row r="1179" spans="30:37" ht="12.75">
      <c r="AD1179" s="52"/>
      <c r="AE1179" s="52"/>
      <c r="AF1179" s="52"/>
      <c r="AG1179" s="52"/>
      <c r="AH1179" s="52"/>
      <c r="AI1179" s="52"/>
      <c r="AJ1179" s="52"/>
      <c r="AK1179" s="52"/>
    </row>
    <row r="1180" spans="30:37" ht="12.75">
      <c r="AD1180" s="52"/>
      <c r="AE1180" s="52"/>
      <c r="AF1180" s="52"/>
      <c r="AG1180" s="52"/>
      <c r="AH1180" s="52"/>
      <c r="AI1180" s="52"/>
      <c r="AJ1180" s="52"/>
      <c r="AK1180" s="52"/>
    </row>
    <row r="1181" spans="30:37" ht="12.75">
      <c r="AD1181" s="52"/>
      <c r="AE1181" s="52"/>
      <c r="AF1181" s="52"/>
      <c r="AG1181" s="52"/>
      <c r="AH1181" s="52"/>
      <c r="AI1181" s="52"/>
      <c r="AJ1181" s="52"/>
      <c r="AK1181" s="52"/>
    </row>
    <row r="1182" spans="30:37" ht="12.75">
      <c r="AD1182" s="52"/>
      <c r="AE1182" s="52"/>
      <c r="AF1182" s="52"/>
      <c r="AG1182" s="52"/>
      <c r="AH1182" s="52"/>
      <c r="AI1182" s="52"/>
      <c r="AJ1182" s="52"/>
      <c r="AK1182" s="52"/>
    </row>
    <row r="1183" spans="30:37" ht="12.75">
      <c r="AD1183" s="52"/>
      <c r="AE1183" s="52"/>
      <c r="AF1183" s="52"/>
      <c r="AG1183" s="52"/>
      <c r="AH1183" s="52"/>
      <c r="AI1183" s="52"/>
      <c r="AJ1183" s="52"/>
      <c r="AK1183" s="52"/>
    </row>
    <row r="1184" spans="30:37" ht="12.75">
      <c r="AD1184" s="52"/>
      <c r="AE1184" s="52"/>
      <c r="AF1184" s="52"/>
      <c r="AG1184" s="52"/>
      <c r="AH1184" s="52"/>
      <c r="AI1184" s="52"/>
      <c r="AJ1184" s="52"/>
      <c r="AK1184" s="52"/>
    </row>
    <row r="1185" spans="30:37" ht="12.75">
      <c r="AD1185" s="52"/>
      <c r="AE1185" s="52"/>
      <c r="AF1185" s="52"/>
      <c r="AG1185" s="52"/>
      <c r="AH1185" s="52"/>
      <c r="AI1185" s="52"/>
      <c r="AJ1185" s="52"/>
      <c r="AK1185" s="52"/>
    </row>
    <row r="1186" spans="30:37" ht="12.75">
      <c r="AD1186" s="52"/>
      <c r="AE1186" s="52"/>
      <c r="AF1186" s="52"/>
      <c r="AG1186" s="52"/>
      <c r="AH1186" s="52"/>
      <c r="AI1186" s="52"/>
      <c r="AJ1186" s="52"/>
      <c r="AK1186" s="52"/>
    </row>
    <row r="1187" spans="30:37" ht="12.75">
      <c r="AD1187" s="52"/>
      <c r="AE1187" s="52"/>
      <c r="AF1187" s="52"/>
      <c r="AG1187" s="52"/>
      <c r="AH1187" s="52"/>
      <c r="AI1187" s="52"/>
      <c r="AJ1187" s="52"/>
      <c r="AK1187" s="52"/>
    </row>
    <row r="1188" spans="30:37" ht="12.75">
      <c r="AD1188" s="52"/>
      <c r="AE1188" s="52"/>
      <c r="AF1188" s="52"/>
      <c r="AG1188" s="52"/>
      <c r="AH1188" s="52"/>
      <c r="AI1188" s="52"/>
      <c r="AJ1188" s="52"/>
      <c r="AK1188" s="52"/>
    </row>
    <row r="1189" spans="30:37" ht="12.75">
      <c r="AD1189" s="52"/>
      <c r="AE1189" s="52"/>
      <c r="AF1189" s="52"/>
      <c r="AG1189" s="52"/>
      <c r="AH1189" s="52"/>
      <c r="AI1189" s="52"/>
      <c r="AJ1189" s="52"/>
      <c r="AK1189" s="52"/>
    </row>
    <row r="1190" spans="30:37" ht="12.75">
      <c r="AD1190" s="52"/>
      <c r="AE1190" s="52"/>
      <c r="AF1190" s="52"/>
      <c r="AG1190" s="52"/>
      <c r="AH1190" s="52"/>
      <c r="AI1190" s="52"/>
      <c r="AJ1190" s="52"/>
      <c r="AK1190" s="52"/>
    </row>
    <row r="1191" spans="30:37" ht="12.75">
      <c r="AD1191" s="52"/>
      <c r="AE1191" s="52"/>
      <c r="AF1191" s="52"/>
      <c r="AG1191" s="52"/>
      <c r="AH1191" s="52"/>
      <c r="AI1191" s="52"/>
      <c r="AJ1191" s="52"/>
      <c r="AK1191" s="52"/>
    </row>
    <row r="1192" spans="30:37" ht="12.75">
      <c r="AD1192" s="52"/>
      <c r="AE1192" s="52"/>
      <c r="AF1192" s="52"/>
      <c r="AG1192" s="52"/>
      <c r="AH1192" s="52"/>
      <c r="AI1192" s="52"/>
      <c r="AJ1192" s="52"/>
      <c r="AK1192" s="52"/>
    </row>
    <row r="1193" spans="30:37" ht="12.75">
      <c r="AD1193" s="52"/>
      <c r="AE1193" s="52"/>
      <c r="AF1193" s="52"/>
      <c r="AG1193" s="52"/>
      <c r="AH1193" s="52"/>
      <c r="AI1193" s="52"/>
      <c r="AJ1193" s="52"/>
      <c r="AK1193" s="52"/>
    </row>
    <row r="1194" spans="30:37" ht="12.75">
      <c r="AD1194" s="52"/>
      <c r="AE1194" s="52"/>
      <c r="AF1194" s="52"/>
      <c r="AG1194" s="52"/>
      <c r="AH1194" s="52"/>
      <c r="AI1194" s="52"/>
      <c r="AJ1194" s="52"/>
      <c r="AK1194" s="52"/>
    </row>
    <row r="1195" spans="30:37" ht="12.75">
      <c r="AD1195" s="52"/>
      <c r="AE1195" s="52"/>
      <c r="AF1195" s="52"/>
      <c r="AG1195" s="52"/>
      <c r="AH1195" s="52"/>
      <c r="AI1195" s="52"/>
      <c r="AJ1195" s="52"/>
      <c r="AK1195" s="52"/>
    </row>
    <row r="1196" spans="30:37" ht="12.75">
      <c r="AD1196" s="52"/>
      <c r="AE1196" s="52"/>
      <c r="AF1196" s="52"/>
      <c r="AG1196" s="52"/>
      <c r="AH1196" s="52"/>
      <c r="AI1196" s="52"/>
      <c r="AJ1196" s="52"/>
      <c r="AK1196" s="52"/>
    </row>
    <row r="1197" spans="30:37" ht="12.75">
      <c r="AD1197" s="52"/>
      <c r="AE1197" s="52"/>
      <c r="AF1197" s="52"/>
      <c r="AG1197" s="52"/>
      <c r="AH1197" s="52"/>
      <c r="AI1197" s="52"/>
      <c r="AJ1197" s="52"/>
      <c r="AK1197" s="52"/>
    </row>
    <row r="1198" spans="30:37" ht="12.75">
      <c r="AD1198" s="52"/>
      <c r="AE1198" s="52"/>
      <c r="AF1198" s="52"/>
      <c r="AG1198" s="52"/>
      <c r="AH1198" s="52"/>
      <c r="AI1198" s="52"/>
      <c r="AJ1198" s="52"/>
      <c r="AK1198" s="52"/>
    </row>
    <row r="1199" spans="30:37" ht="12.75">
      <c r="AD1199" s="52"/>
      <c r="AE1199" s="52"/>
      <c r="AF1199" s="52"/>
      <c r="AG1199" s="52"/>
      <c r="AH1199" s="52"/>
      <c r="AI1199" s="52"/>
      <c r="AJ1199" s="52"/>
      <c r="AK1199" s="52"/>
    </row>
    <row r="1200" spans="30:37" ht="12.75">
      <c r="AD1200" s="52"/>
      <c r="AE1200" s="52"/>
      <c r="AF1200" s="52"/>
      <c r="AG1200" s="52"/>
      <c r="AH1200" s="52"/>
      <c r="AI1200" s="52"/>
      <c r="AJ1200" s="52"/>
      <c r="AK1200" s="52"/>
    </row>
    <row r="1201" spans="30:37" ht="12.75">
      <c r="AD1201" s="52"/>
      <c r="AE1201" s="52"/>
      <c r="AF1201" s="52"/>
      <c r="AG1201" s="52"/>
      <c r="AH1201" s="52"/>
      <c r="AI1201" s="52"/>
      <c r="AJ1201" s="52"/>
      <c r="AK1201" s="52"/>
    </row>
    <row r="1202" spans="30:37" ht="12.75">
      <c r="AD1202" s="52"/>
      <c r="AE1202" s="52"/>
      <c r="AF1202" s="52"/>
      <c r="AG1202" s="52"/>
      <c r="AH1202" s="52"/>
      <c r="AI1202" s="52"/>
      <c r="AJ1202" s="52"/>
      <c r="AK1202" s="52"/>
    </row>
    <row r="1203" spans="30:37" ht="12.75">
      <c r="AD1203" s="52"/>
      <c r="AE1203" s="52"/>
      <c r="AF1203" s="52"/>
      <c r="AG1203" s="52"/>
      <c r="AH1203" s="52"/>
      <c r="AI1203" s="52"/>
      <c r="AJ1203" s="52"/>
      <c r="AK1203" s="52"/>
    </row>
    <row r="1204" spans="30:37" ht="12.75">
      <c r="AD1204" s="52"/>
      <c r="AE1204" s="52"/>
      <c r="AF1204" s="52"/>
      <c r="AG1204" s="52"/>
      <c r="AH1204" s="52"/>
      <c r="AI1204" s="52"/>
      <c r="AJ1204" s="52"/>
      <c r="AK1204" s="52"/>
    </row>
    <row r="1205" spans="30:37" ht="12.75">
      <c r="AD1205" s="52"/>
      <c r="AE1205" s="52"/>
      <c r="AF1205" s="52"/>
      <c r="AG1205" s="52"/>
      <c r="AH1205" s="52"/>
      <c r="AI1205" s="52"/>
      <c r="AJ1205" s="52"/>
      <c r="AK1205" s="52"/>
    </row>
    <row r="1206" spans="30:37" ht="12.75">
      <c r="AD1206" s="52"/>
      <c r="AE1206" s="52"/>
      <c r="AF1206" s="52"/>
      <c r="AG1206" s="52"/>
      <c r="AH1206" s="52"/>
      <c r="AI1206" s="52"/>
      <c r="AJ1206" s="52"/>
      <c r="AK1206" s="52"/>
    </row>
    <row r="1207" spans="30:37" ht="12.75">
      <c r="AD1207" s="52"/>
      <c r="AE1207" s="52"/>
      <c r="AF1207" s="52"/>
      <c r="AG1207" s="52"/>
      <c r="AH1207" s="52"/>
      <c r="AI1207" s="52"/>
      <c r="AJ1207" s="52"/>
      <c r="AK1207" s="52"/>
    </row>
    <row r="1208" spans="30:37" ht="12.75">
      <c r="AD1208" s="52"/>
      <c r="AE1208" s="52"/>
      <c r="AF1208" s="52"/>
      <c r="AG1208" s="52"/>
      <c r="AH1208" s="52"/>
      <c r="AI1208" s="52"/>
      <c r="AJ1208" s="52"/>
      <c r="AK1208" s="52"/>
    </row>
    <row r="1209" spans="30:37" ht="12.75">
      <c r="AD1209" s="52"/>
      <c r="AE1209" s="52"/>
      <c r="AF1209" s="52"/>
      <c r="AG1209" s="52"/>
      <c r="AH1209" s="52"/>
      <c r="AI1209" s="52"/>
      <c r="AJ1209" s="52"/>
      <c r="AK1209" s="52"/>
    </row>
    <row r="1210" spans="30:37" ht="12.75">
      <c r="AD1210" s="52"/>
      <c r="AE1210" s="52"/>
      <c r="AF1210" s="52"/>
      <c r="AG1210" s="52"/>
      <c r="AH1210" s="52"/>
      <c r="AI1210" s="52"/>
      <c r="AJ1210" s="52"/>
      <c r="AK1210" s="52"/>
    </row>
    <row r="1211" spans="30:37" ht="12.75">
      <c r="AD1211" s="52"/>
      <c r="AE1211" s="52"/>
      <c r="AF1211" s="52"/>
      <c r="AG1211" s="52"/>
      <c r="AH1211" s="52"/>
      <c r="AI1211" s="52"/>
      <c r="AJ1211" s="52"/>
      <c r="AK1211" s="52"/>
    </row>
    <row r="1212" spans="30:37" ht="12.75">
      <c r="AD1212" s="52"/>
      <c r="AE1212" s="52"/>
      <c r="AF1212" s="52"/>
      <c r="AG1212" s="52"/>
      <c r="AH1212" s="52"/>
      <c r="AI1212" s="52"/>
      <c r="AJ1212" s="52"/>
      <c r="AK1212" s="52"/>
    </row>
    <row r="1213" spans="30:37" ht="12.75">
      <c r="AD1213" s="52"/>
      <c r="AE1213" s="52"/>
      <c r="AF1213" s="52"/>
      <c r="AG1213" s="52"/>
      <c r="AH1213" s="52"/>
      <c r="AI1213" s="52"/>
      <c r="AJ1213" s="52"/>
      <c r="AK1213" s="52"/>
    </row>
    <row r="1214" spans="30:37" ht="12.75">
      <c r="AD1214" s="52"/>
      <c r="AF1214" s="52"/>
      <c r="AG1214" s="52"/>
      <c r="AH1214" s="52"/>
      <c r="AI1214" s="52"/>
      <c r="AJ1214" s="52"/>
      <c r="AK1214" s="52"/>
    </row>
    <row r="1215" spans="30:37" ht="12.75">
      <c r="AD1215" s="52"/>
      <c r="AF1215" s="52"/>
      <c r="AG1215" s="52"/>
      <c r="AH1215" s="52"/>
      <c r="AI1215" s="52"/>
      <c r="AJ1215" s="52"/>
      <c r="AK1215" s="52"/>
    </row>
    <row r="1216" spans="30:37" ht="12.75">
      <c r="AD1216" s="52"/>
      <c r="AF1216" s="52"/>
      <c r="AG1216" s="52"/>
      <c r="AH1216" s="52"/>
      <c r="AI1216" s="52"/>
      <c r="AJ1216" s="52"/>
      <c r="AK1216" s="52"/>
    </row>
    <row r="1217" spans="30:37" ht="12.75">
      <c r="AD1217" s="52"/>
      <c r="AF1217" s="52"/>
      <c r="AG1217" s="52"/>
      <c r="AH1217" s="52"/>
      <c r="AI1217" s="52"/>
      <c r="AJ1217" s="52"/>
      <c r="AK1217" s="52"/>
    </row>
    <row r="1218" spans="30:37" ht="12.75">
      <c r="AD1218" s="52"/>
      <c r="AF1218" s="52"/>
      <c r="AG1218" s="52"/>
      <c r="AH1218" s="52"/>
      <c r="AI1218" s="52"/>
      <c r="AJ1218" s="52"/>
      <c r="AK1218" s="52"/>
    </row>
    <row r="1219" spans="30:37" ht="12.75">
      <c r="AD1219" s="52"/>
      <c r="AF1219" s="52"/>
      <c r="AG1219" s="52"/>
      <c r="AH1219" s="52"/>
      <c r="AI1219" s="52"/>
      <c r="AJ1219" s="52"/>
      <c r="AK1219" s="52"/>
    </row>
    <row r="1220" spans="30:37" ht="12.75">
      <c r="AD1220" s="52"/>
      <c r="AF1220" s="52"/>
      <c r="AG1220" s="52"/>
      <c r="AH1220" s="52"/>
      <c r="AI1220" s="52"/>
      <c r="AJ1220" s="52"/>
      <c r="AK1220" s="52"/>
    </row>
    <row r="1221" spans="30:37" ht="12.75">
      <c r="AD1221" s="52"/>
      <c r="AF1221" s="52"/>
      <c r="AG1221" s="52"/>
      <c r="AH1221" s="52"/>
      <c r="AI1221" s="52"/>
      <c r="AJ1221" s="52"/>
      <c r="AK1221" s="52"/>
    </row>
    <row r="1222" spans="30:37" ht="12.75">
      <c r="AD1222" s="52"/>
      <c r="AF1222" s="52"/>
      <c r="AG1222" s="52"/>
      <c r="AH1222" s="52"/>
      <c r="AI1222" s="52"/>
      <c r="AJ1222" s="52"/>
      <c r="AK1222" s="52"/>
    </row>
    <row r="1223" spans="30:37" ht="12.75">
      <c r="AD1223" s="52"/>
      <c r="AF1223" s="52"/>
      <c r="AG1223" s="52"/>
      <c r="AH1223" s="52"/>
      <c r="AI1223" s="52"/>
      <c r="AJ1223" s="52"/>
      <c r="AK1223" s="52"/>
    </row>
    <row r="1224" spans="30:37" ht="12.75">
      <c r="AD1224" s="52"/>
      <c r="AF1224" s="52"/>
      <c r="AG1224" s="52"/>
      <c r="AH1224" s="52"/>
      <c r="AI1224" s="52"/>
      <c r="AJ1224" s="52"/>
      <c r="AK1224" s="52"/>
    </row>
    <row r="1225" spans="30:37" ht="12.75">
      <c r="AD1225" s="52"/>
      <c r="AF1225" s="52"/>
      <c r="AG1225" s="52"/>
      <c r="AH1225" s="52"/>
      <c r="AI1225" s="52"/>
      <c r="AJ1225" s="52"/>
      <c r="AK1225" s="52"/>
    </row>
    <row r="1226" spans="30:37" ht="12.75">
      <c r="AD1226" s="52"/>
      <c r="AF1226" s="52"/>
      <c r="AG1226" s="52"/>
      <c r="AH1226" s="52"/>
      <c r="AI1226" s="52"/>
      <c r="AJ1226" s="52"/>
      <c r="AK1226" s="52"/>
    </row>
    <row r="1227" spans="30:37" ht="12.75">
      <c r="AD1227" s="52"/>
      <c r="AF1227" s="52"/>
      <c r="AG1227" s="52"/>
      <c r="AH1227" s="52"/>
      <c r="AI1227" s="52"/>
      <c r="AJ1227" s="52"/>
      <c r="AK1227" s="52"/>
    </row>
    <row r="1228" spans="30:37" ht="12.75">
      <c r="AD1228" s="52"/>
      <c r="AF1228" s="52"/>
      <c r="AG1228" s="52"/>
      <c r="AH1228" s="52"/>
      <c r="AI1228" s="52"/>
      <c r="AJ1228" s="52"/>
      <c r="AK1228" s="52"/>
    </row>
    <row r="1229" spans="30:37" ht="12.75">
      <c r="AD1229" s="52"/>
      <c r="AF1229" s="52"/>
      <c r="AG1229" s="52"/>
      <c r="AH1229" s="52"/>
      <c r="AI1229" s="52"/>
      <c r="AJ1229" s="52"/>
      <c r="AK1229" s="52"/>
    </row>
    <row r="1230" spans="30:37" ht="12.75">
      <c r="AD1230" s="52"/>
      <c r="AF1230" s="52"/>
      <c r="AG1230" s="52"/>
      <c r="AH1230" s="52"/>
      <c r="AI1230" s="52"/>
      <c r="AJ1230" s="52"/>
      <c r="AK1230" s="52"/>
    </row>
    <row r="1231" spans="30:37" ht="12.75">
      <c r="AD1231" s="52"/>
      <c r="AF1231" s="52"/>
      <c r="AG1231" s="52"/>
      <c r="AH1231" s="52"/>
      <c r="AI1231" s="52"/>
      <c r="AJ1231" s="52"/>
      <c r="AK1231" s="52"/>
    </row>
    <row r="1232" spans="30:37" ht="12.75">
      <c r="AD1232" s="52"/>
      <c r="AF1232" s="52"/>
      <c r="AG1232" s="52"/>
      <c r="AH1232" s="52"/>
      <c r="AI1232" s="52"/>
      <c r="AJ1232" s="52"/>
      <c r="AK1232" s="52"/>
    </row>
    <row r="1233" spans="30:37" ht="12.75">
      <c r="AD1233" s="52"/>
      <c r="AF1233" s="52"/>
      <c r="AG1233" s="52"/>
      <c r="AH1233" s="52"/>
      <c r="AI1233" s="52"/>
      <c r="AJ1233" s="52"/>
      <c r="AK1233" s="52"/>
    </row>
    <row r="1234" spans="30:37" ht="12.75">
      <c r="AD1234" s="52"/>
      <c r="AF1234" s="52"/>
      <c r="AG1234" s="52"/>
      <c r="AH1234" s="52"/>
      <c r="AI1234" s="52"/>
      <c r="AJ1234" s="52"/>
      <c r="AK1234" s="52"/>
    </row>
    <row r="1235" spans="30:37" ht="12.75">
      <c r="AD1235" s="52"/>
      <c r="AF1235" s="52"/>
      <c r="AG1235" s="52"/>
      <c r="AH1235" s="52"/>
      <c r="AI1235" s="52"/>
      <c r="AJ1235" s="52"/>
      <c r="AK1235" s="52"/>
    </row>
    <row r="1236" spans="30:37" ht="12.75">
      <c r="AD1236" s="52"/>
      <c r="AF1236" s="52"/>
      <c r="AG1236" s="52"/>
      <c r="AH1236" s="52"/>
      <c r="AI1236" s="52"/>
      <c r="AJ1236" s="52"/>
      <c r="AK1236" s="52"/>
    </row>
    <row r="1237" spans="30:37" ht="12.75">
      <c r="AD1237" s="52"/>
      <c r="AF1237" s="52"/>
      <c r="AG1237" s="52"/>
      <c r="AH1237" s="52"/>
      <c r="AI1237" s="52"/>
      <c r="AJ1237" s="52"/>
      <c r="AK1237" s="52"/>
    </row>
    <row r="1238" spans="30:37" ht="12.75">
      <c r="AD1238" s="52"/>
      <c r="AF1238" s="52"/>
      <c r="AG1238" s="52"/>
      <c r="AH1238" s="52"/>
      <c r="AI1238" s="52"/>
      <c r="AJ1238" s="52"/>
      <c r="AK1238" s="52"/>
    </row>
    <row r="1239" spans="30:37" ht="12.75">
      <c r="AD1239" s="52"/>
      <c r="AF1239" s="52"/>
      <c r="AG1239" s="52"/>
      <c r="AH1239" s="52"/>
      <c r="AI1239" s="52"/>
      <c r="AJ1239" s="52"/>
      <c r="AK1239" s="52"/>
    </row>
    <row r="1240" spans="30:37" ht="12.75">
      <c r="AD1240" s="52"/>
      <c r="AF1240" s="52"/>
      <c r="AG1240" s="52"/>
      <c r="AH1240" s="52"/>
      <c r="AI1240" s="52"/>
      <c r="AJ1240" s="52"/>
      <c r="AK1240" s="52"/>
    </row>
    <row r="1241" spans="30:37" ht="12.75">
      <c r="AD1241" s="52"/>
      <c r="AF1241" s="52"/>
      <c r="AG1241" s="52"/>
      <c r="AH1241" s="52"/>
      <c r="AI1241" s="52"/>
      <c r="AJ1241" s="52"/>
      <c r="AK1241" s="52"/>
    </row>
    <row r="1242" spans="30:37" ht="12.75">
      <c r="AD1242" s="52"/>
      <c r="AF1242" s="52"/>
      <c r="AG1242" s="52"/>
      <c r="AH1242" s="52"/>
      <c r="AI1242" s="52"/>
      <c r="AJ1242" s="52"/>
      <c r="AK1242" s="52"/>
    </row>
    <row r="1243" spans="30:37" ht="12.75">
      <c r="AD1243" s="52"/>
      <c r="AF1243" s="52"/>
      <c r="AG1243" s="52"/>
      <c r="AH1243" s="52"/>
      <c r="AI1243" s="52"/>
      <c r="AJ1243" s="52"/>
      <c r="AK1243" s="52"/>
    </row>
    <row r="1244" spans="30:37" ht="12.75">
      <c r="AD1244" s="52"/>
      <c r="AF1244" s="52"/>
      <c r="AG1244" s="52"/>
      <c r="AH1244" s="52"/>
      <c r="AI1244" s="52"/>
      <c r="AJ1244" s="52"/>
      <c r="AK1244" s="52"/>
    </row>
    <row r="1245" spans="30:37" ht="12.75">
      <c r="AD1245" s="52"/>
      <c r="AF1245" s="52"/>
      <c r="AG1245" s="52"/>
      <c r="AH1245" s="52"/>
      <c r="AI1245" s="52"/>
      <c r="AJ1245" s="52"/>
      <c r="AK1245" s="52"/>
    </row>
    <row r="1246" spans="30:37" ht="12.75">
      <c r="AD1246" s="52"/>
      <c r="AF1246" s="52"/>
      <c r="AG1246" s="52"/>
      <c r="AH1246" s="52"/>
      <c r="AI1246" s="52"/>
      <c r="AJ1246" s="52"/>
      <c r="AK1246" s="52"/>
    </row>
    <row r="1247" spans="30:37" ht="12.75">
      <c r="AD1247" s="52"/>
      <c r="AF1247" s="52"/>
      <c r="AG1247" s="52"/>
      <c r="AH1247" s="52"/>
      <c r="AI1247" s="52"/>
      <c r="AJ1247" s="52"/>
      <c r="AK1247" s="52"/>
    </row>
    <row r="1248" spans="30:37" ht="12.75">
      <c r="AD1248" s="52"/>
      <c r="AF1248" s="52"/>
      <c r="AG1248" s="52"/>
      <c r="AH1248" s="52"/>
      <c r="AI1248" s="52"/>
      <c r="AJ1248" s="52"/>
      <c r="AK1248" s="52"/>
    </row>
    <row r="1249" spans="30:37" ht="12.75">
      <c r="AD1249" s="52"/>
      <c r="AF1249" s="52"/>
      <c r="AG1249" s="52"/>
      <c r="AH1249" s="52"/>
      <c r="AI1249" s="52"/>
      <c r="AJ1249" s="52"/>
      <c r="AK1249" s="52"/>
    </row>
    <row r="1250" spans="30:37" ht="12.75">
      <c r="AD1250" s="52"/>
      <c r="AF1250" s="52"/>
      <c r="AG1250" s="52"/>
      <c r="AH1250" s="52"/>
      <c r="AI1250" s="52"/>
      <c r="AJ1250" s="52"/>
      <c r="AK1250" s="52"/>
    </row>
    <row r="1251" spans="30:37" ht="12.75">
      <c r="AD1251" s="52"/>
      <c r="AF1251" s="52"/>
      <c r="AG1251" s="52"/>
      <c r="AH1251" s="52"/>
      <c r="AI1251" s="52"/>
      <c r="AJ1251" s="52"/>
      <c r="AK1251" s="52"/>
    </row>
    <row r="1252" spans="30:37" ht="12.75">
      <c r="AD1252" s="52"/>
      <c r="AF1252" s="52"/>
      <c r="AG1252" s="52"/>
      <c r="AH1252" s="52"/>
      <c r="AI1252" s="52"/>
      <c r="AJ1252" s="52"/>
      <c r="AK1252" s="52"/>
    </row>
    <row r="1253" spans="30:37" ht="12.75">
      <c r="AD1253" s="52"/>
      <c r="AF1253" s="52"/>
      <c r="AG1253" s="52"/>
      <c r="AH1253" s="52"/>
      <c r="AI1253" s="52"/>
      <c r="AJ1253" s="52"/>
      <c r="AK1253" s="52"/>
    </row>
    <row r="1254" spans="30:37" ht="12.75">
      <c r="AD1254" s="52"/>
      <c r="AF1254" s="52"/>
      <c r="AG1254" s="52"/>
      <c r="AH1254" s="52"/>
      <c r="AI1254" s="52"/>
      <c r="AJ1254" s="52"/>
      <c r="AK1254" s="52"/>
    </row>
    <row r="1255" spans="30:37" ht="12.75">
      <c r="AD1255" s="52"/>
      <c r="AF1255" s="52"/>
      <c r="AG1255" s="52"/>
      <c r="AH1255" s="52"/>
      <c r="AI1255" s="52"/>
      <c r="AJ1255" s="52"/>
      <c r="AK1255" s="52"/>
    </row>
    <row r="1256" spans="30:37" ht="12.75">
      <c r="AD1256" s="52"/>
      <c r="AF1256" s="52"/>
      <c r="AG1256" s="52"/>
      <c r="AH1256" s="52"/>
      <c r="AI1256" s="52"/>
      <c r="AJ1256" s="52"/>
      <c r="AK1256" s="52"/>
    </row>
    <row r="1257" spans="30:37" ht="12.75">
      <c r="AD1257" s="52"/>
      <c r="AF1257" s="52"/>
      <c r="AG1257" s="52"/>
      <c r="AH1257" s="52"/>
      <c r="AI1257" s="52"/>
      <c r="AJ1257" s="52"/>
      <c r="AK1257" s="52"/>
    </row>
    <row r="1258" spans="30:37" ht="12.75">
      <c r="AD1258" s="52"/>
      <c r="AF1258" s="52"/>
      <c r="AG1258" s="52"/>
      <c r="AH1258" s="52"/>
      <c r="AI1258" s="52"/>
      <c r="AJ1258" s="52"/>
      <c r="AK1258" s="52"/>
    </row>
    <row r="1259" spans="30:37" ht="12.75">
      <c r="AD1259" s="52"/>
      <c r="AF1259" s="52"/>
      <c r="AG1259" s="52"/>
      <c r="AH1259" s="52"/>
      <c r="AI1259" s="52"/>
      <c r="AJ1259" s="52"/>
      <c r="AK1259" s="52"/>
    </row>
    <row r="1260" spans="30:37" ht="12.75">
      <c r="AD1260" s="52"/>
      <c r="AF1260" s="52"/>
      <c r="AG1260" s="52"/>
      <c r="AH1260" s="52"/>
      <c r="AI1260" s="52"/>
      <c r="AJ1260" s="52"/>
      <c r="AK1260" s="52"/>
    </row>
    <row r="1261" spans="30:37" ht="12.75">
      <c r="AD1261" s="52"/>
      <c r="AF1261" s="52"/>
      <c r="AG1261" s="52"/>
      <c r="AH1261" s="52"/>
      <c r="AI1261" s="52"/>
      <c r="AJ1261" s="52"/>
      <c r="AK1261" s="52"/>
    </row>
    <row r="1262" spans="30:37" ht="12.75">
      <c r="AD1262" s="52"/>
      <c r="AF1262" s="52"/>
      <c r="AG1262" s="52"/>
      <c r="AH1262" s="52"/>
      <c r="AI1262" s="52"/>
      <c r="AJ1262" s="52"/>
      <c r="AK1262" s="52"/>
    </row>
    <row r="1263" spans="30:37" ht="12.75">
      <c r="AD1263" s="52"/>
      <c r="AF1263" s="52"/>
      <c r="AG1263" s="52"/>
      <c r="AH1263" s="52"/>
      <c r="AI1263" s="52"/>
      <c r="AJ1263" s="52"/>
      <c r="AK1263" s="52"/>
    </row>
    <row r="1264" spans="30:37" ht="12.75">
      <c r="AD1264" s="52"/>
      <c r="AF1264" s="52"/>
      <c r="AG1264" s="52"/>
      <c r="AH1264" s="52"/>
      <c r="AI1264" s="52"/>
      <c r="AJ1264" s="52"/>
      <c r="AK1264" s="52"/>
    </row>
    <row r="1265" spans="30:37" ht="12.75">
      <c r="AD1265" s="52"/>
      <c r="AF1265" s="52"/>
      <c r="AG1265" s="52"/>
      <c r="AH1265" s="52"/>
      <c r="AI1265" s="52"/>
      <c r="AJ1265" s="52"/>
      <c r="AK1265" s="52"/>
    </row>
    <row r="1266" spans="30:37" ht="12.75">
      <c r="AD1266" s="52"/>
      <c r="AF1266" s="52"/>
      <c r="AG1266" s="52"/>
      <c r="AH1266" s="52"/>
      <c r="AI1266" s="52"/>
      <c r="AJ1266" s="52"/>
      <c r="AK1266" s="52"/>
    </row>
    <row r="1267" spans="30:37" ht="12.75">
      <c r="AD1267" s="52"/>
      <c r="AF1267" s="52"/>
      <c r="AG1267" s="52"/>
      <c r="AH1267" s="52"/>
      <c r="AI1267" s="52"/>
      <c r="AJ1267" s="52"/>
      <c r="AK1267" s="52"/>
    </row>
    <row r="1268" spans="30:37" ht="12.75">
      <c r="AD1268" s="52"/>
      <c r="AF1268" s="52"/>
      <c r="AG1268" s="52"/>
      <c r="AH1268" s="52"/>
      <c r="AI1268" s="52"/>
      <c r="AJ1268" s="52"/>
      <c r="AK1268" s="52"/>
    </row>
    <row r="1269" spans="30:37" ht="12.75">
      <c r="AD1269" s="52"/>
      <c r="AF1269" s="52"/>
      <c r="AG1269" s="52"/>
      <c r="AH1269" s="52"/>
      <c r="AI1269" s="52"/>
      <c r="AJ1269" s="52"/>
      <c r="AK1269" s="52"/>
    </row>
    <row r="1270" spans="30:37" ht="12.75">
      <c r="AD1270" s="52"/>
      <c r="AF1270" s="52"/>
      <c r="AG1270" s="52"/>
      <c r="AH1270" s="52"/>
      <c r="AI1270" s="52"/>
      <c r="AJ1270" s="52"/>
      <c r="AK1270" s="52"/>
    </row>
    <row r="1271" spans="30:37" ht="12.75">
      <c r="AD1271" s="52"/>
      <c r="AF1271" s="52"/>
      <c r="AG1271" s="52"/>
      <c r="AH1271" s="52"/>
      <c r="AI1271" s="52"/>
      <c r="AJ1271" s="52"/>
      <c r="AK1271" s="52"/>
    </row>
    <row r="1272" spans="30:37" ht="12.75">
      <c r="AD1272" s="52"/>
      <c r="AF1272" s="52"/>
      <c r="AG1272" s="52"/>
      <c r="AH1272" s="52"/>
      <c r="AI1272" s="52"/>
      <c r="AJ1272" s="52"/>
      <c r="AK1272" s="52"/>
    </row>
    <row r="1273" spans="30:37" ht="12.75">
      <c r="AD1273" s="52"/>
      <c r="AF1273" s="52"/>
      <c r="AG1273" s="52"/>
      <c r="AH1273" s="52"/>
      <c r="AI1273" s="52"/>
      <c r="AJ1273" s="52"/>
      <c r="AK1273" s="52"/>
    </row>
    <row r="1274" spans="30:37" ht="12.75">
      <c r="AD1274" s="52"/>
      <c r="AF1274" s="52"/>
      <c r="AG1274" s="52"/>
      <c r="AH1274" s="52"/>
      <c r="AI1274" s="52"/>
      <c r="AJ1274" s="52"/>
      <c r="AK1274" s="52"/>
    </row>
    <row r="1275" spans="30:37" ht="12.75">
      <c r="AD1275" s="52"/>
      <c r="AF1275" s="52"/>
      <c r="AG1275" s="52"/>
      <c r="AH1275" s="52"/>
      <c r="AI1275" s="52"/>
      <c r="AJ1275" s="52"/>
      <c r="AK1275" s="52"/>
    </row>
    <row r="1276" spans="30:37" ht="12.75">
      <c r="AD1276" s="52"/>
      <c r="AF1276" s="52"/>
      <c r="AG1276" s="52"/>
      <c r="AH1276" s="52"/>
      <c r="AI1276" s="52"/>
      <c r="AJ1276" s="52"/>
      <c r="AK1276" s="52"/>
    </row>
    <row r="1277" spans="30:37" ht="12.75">
      <c r="AD1277" s="52"/>
      <c r="AF1277" s="52"/>
      <c r="AG1277" s="52"/>
      <c r="AH1277" s="52"/>
      <c r="AI1277" s="52"/>
      <c r="AJ1277" s="52"/>
      <c r="AK1277" s="52"/>
    </row>
    <row r="1278" spans="30:37" ht="12.75">
      <c r="AD1278" s="52"/>
      <c r="AF1278" s="52"/>
      <c r="AG1278" s="52"/>
      <c r="AH1278" s="52"/>
      <c r="AI1278" s="52"/>
      <c r="AJ1278" s="52"/>
      <c r="AK1278" s="52"/>
    </row>
    <row r="1279" spans="30:37" ht="12.75">
      <c r="AD1279" s="52"/>
      <c r="AF1279" s="52"/>
      <c r="AG1279" s="52"/>
      <c r="AH1279" s="52"/>
      <c r="AI1279" s="52"/>
      <c r="AJ1279" s="52"/>
      <c r="AK1279" s="52"/>
    </row>
    <row r="1280" spans="30:37" ht="12.75">
      <c r="AD1280" s="52"/>
      <c r="AF1280" s="52"/>
      <c r="AG1280" s="52"/>
      <c r="AH1280" s="52"/>
      <c r="AI1280" s="52"/>
      <c r="AJ1280" s="52"/>
      <c r="AK1280" s="52"/>
    </row>
    <row r="1281" spans="30:37" ht="12.75">
      <c r="AD1281" s="52"/>
      <c r="AF1281" s="52"/>
      <c r="AG1281" s="52"/>
      <c r="AH1281" s="52"/>
      <c r="AI1281" s="52"/>
      <c r="AJ1281" s="52"/>
      <c r="AK1281" s="52"/>
    </row>
    <row r="1282" spans="30:37" ht="12.75">
      <c r="AD1282" s="52"/>
      <c r="AF1282" s="52"/>
      <c r="AG1282" s="52"/>
      <c r="AH1282" s="52"/>
      <c r="AI1282" s="52"/>
      <c r="AJ1282" s="52"/>
      <c r="AK1282" s="52"/>
    </row>
    <row r="1283" spans="30:37" ht="12.75">
      <c r="AD1283" s="52"/>
      <c r="AF1283" s="52"/>
      <c r="AG1283" s="52"/>
      <c r="AH1283" s="52"/>
      <c r="AI1283" s="52"/>
      <c r="AJ1283" s="52"/>
      <c r="AK1283" s="52"/>
    </row>
    <row r="1284" spans="30:37" ht="12.75">
      <c r="AD1284" s="52"/>
      <c r="AF1284" s="52"/>
      <c r="AG1284" s="52"/>
      <c r="AH1284" s="52"/>
      <c r="AI1284" s="52"/>
      <c r="AJ1284" s="52"/>
      <c r="AK1284" s="52"/>
    </row>
    <row r="1285" spans="30:37" ht="12.75">
      <c r="AD1285" s="52"/>
      <c r="AF1285" s="52"/>
      <c r="AG1285" s="52"/>
      <c r="AH1285" s="52"/>
      <c r="AI1285" s="52"/>
      <c r="AJ1285" s="52"/>
      <c r="AK1285" s="52"/>
    </row>
    <row r="1286" spans="30:37" ht="12.75">
      <c r="AD1286" s="52"/>
      <c r="AF1286" s="52"/>
      <c r="AG1286" s="52"/>
      <c r="AH1286" s="52"/>
      <c r="AI1286" s="52"/>
      <c r="AJ1286" s="52"/>
      <c r="AK1286" s="52"/>
    </row>
    <row r="1287" spans="30:37" ht="12.75">
      <c r="AD1287" s="52"/>
      <c r="AF1287" s="52"/>
      <c r="AG1287" s="52"/>
      <c r="AH1287" s="52"/>
      <c r="AI1287" s="52"/>
      <c r="AJ1287" s="52"/>
      <c r="AK1287" s="52"/>
    </row>
    <row r="1288" spans="30:37" ht="12.75">
      <c r="AD1288" s="52"/>
      <c r="AF1288" s="52"/>
      <c r="AG1288" s="52"/>
      <c r="AH1288" s="52"/>
      <c r="AI1288" s="52"/>
      <c r="AJ1288" s="52"/>
      <c r="AK1288" s="52"/>
    </row>
    <row r="1289" spans="30:37" ht="12.75">
      <c r="AD1289" s="52"/>
      <c r="AF1289" s="52"/>
      <c r="AG1289" s="52"/>
      <c r="AH1289" s="52"/>
      <c r="AI1289" s="52"/>
      <c r="AJ1289" s="52"/>
      <c r="AK1289" s="52"/>
    </row>
    <row r="1290" spans="30:37" ht="12.75">
      <c r="AD1290" s="52"/>
      <c r="AF1290" s="52"/>
      <c r="AG1290" s="52"/>
      <c r="AH1290" s="52"/>
      <c r="AI1290" s="52"/>
      <c r="AJ1290" s="52"/>
      <c r="AK1290" s="52"/>
    </row>
    <row r="1291" spans="30:37" ht="12.75">
      <c r="AD1291" s="52"/>
      <c r="AF1291" s="52"/>
      <c r="AG1291" s="52"/>
      <c r="AH1291" s="52"/>
      <c r="AI1291" s="52"/>
      <c r="AJ1291" s="52"/>
      <c r="AK1291" s="52"/>
    </row>
    <row r="1292" spans="30:37" ht="12.75">
      <c r="AD1292" s="52"/>
      <c r="AF1292" s="52"/>
      <c r="AG1292" s="52"/>
      <c r="AH1292" s="52"/>
      <c r="AI1292" s="52"/>
      <c r="AJ1292" s="52"/>
      <c r="AK1292" s="52"/>
    </row>
    <row r="1293" spans="30:37" ht="12.75">
      <c r="AD1293" s="52"/>
      <c r="AF1293" s="52"/>
      <c r="AG1293" s="52"/>
      <c r="AH1293" s="52"/>
      <c r="AI1293" s="52"/>
      <c r="AJ1293" s="52"/>
      <c r="AK1293" s="52"/>
    </row>
    <row r="1294" spans="30:37" ht="12.75">
      <c r="AD1294" s="52"/>
      <c r="AF1294" s="52"/>
      <c r="AG1294" s="52"/>
      <c r="AH1294" s="52"/>
      <c r="AI1294" s="52"/>
      <c r="AJ1294" s="52"/>
      <c r="AK1294" s="52"/>
    </row>
    <row r="1295" spans="30:37" ht="12.75">
      <c r="AD1295" s="52"/>
      <c r="AF1295" s="52"/>
      <c r="AG1295" s="52"/>
      <c r="AH1295" s="52"/>
      <c r="AI1295" s="52"/>
      <c r="AJ1295" s="52"/>
      <c r="AK1295" s="52"/>
    </row>
    <row r="1296" spans="30:37" ht="12.75">
      <c r="AD1296" s="52"/>
      <c r="AF1296" s="52"/>
      <c r="AG1296" s="52"/>
      <c r="AH1296" s="52"/>
      <c r="AI1296" s="52"/>
      <c r="AJ1296" s="52"/>
      <c r="AK1296" s="52"/>
    </row>
    <row r="1297" spans="30:37" ht="12.75">
      <c r="AD1297" s="52"/>
      <c r="AF1297" s="52"/>
      <c r="AG1297" s="52"/>
      <c r="AH1297" s="52"/>
      <c r="AI1297" s="52"/>
      <c r="AJ1297" s="52"/>
      <c r="AK1297" s="52"/>
    </row>
    <row r="1298" spans="30:37" ht="12.75">
      <c r="AD1298" s="52"/>
      <c r="AF1298" s="52"/>
      <c r="AG1298" s="52"/>
      <c r="AH1298" s="52"/>
      <c r="AI1298" s="52"/>
      <c r="AJ1298" s="52"/>
      <c r="AK1298" s="52"/>
    </row>
    <row r="1299" spans="30:37" ht="12.75">
      <c r="AD1299" s="52"/>
      <c r="AF1299" s="52"/>
      <c r="AG1299" s="52"/>
      <c r="AH1299" s="52"/>
      <c r="AI1299" s="52"/>
      <c r="AJ1299" s="52"/>
      <c r="AK1299" s="52"/>
    </row>
    <row r="1300" spans="30:37" ht="12.75">
      <c r="AD1300" s="52"/>
      <c r="AF1300" s="52"/>
      <c r="AG1300" s="52"/>
      <c r="AH1300" s="52"/>
      <c r="AI1300" s="52"/>
      <c r="AJ1300" s="52"/>
      <c r="AK1300" s="52"/>
    </row>
    <row r="1301" spans="30:37" ht="12.75">
      <c r="AD1301" s="52"/>
      <c r="AF1301" s="52"/>
      <c r="AG1301" s="52"/>
      <c r="AH1301" s="52"/>
      <c r="AI1301" s="52"/>
      <c r="AJ1301" s="52"/>
      <c r="AK1301" s="52"/>
    </row>
    <row r="1302" spans="30:37" ht="12.75">
      <c r="AD1302" s="52"/>
      <c r="AF1302" s="52"/>
      <c r="AG1302" s="52"/>
      <c r="AH1302" s="52"/>
      <c r="AI1302" s="52"/>
      <c r="AJ1302" s="52"/>
      <c r="AK1302" s="52"/>
    </row>
    <row r="1303" spans="30:37" ht="12.75">
      <c r="AD1303" s="52"/>
      <c r="AF1303" s="52"/>
      <c r="AG1303" s="52"/>
      <c r="AH1303" s="52"/>
      <c r="AI1303" s="52"/>
      <c r="AJ1303" s="52"/>
      <c r="AK1303" s="52"/>
    </row>
    <row r="1304" spans="30:37" ht="12.75">
      <c r="AD1304" s="52"/>
      <c r="AF1304" s="52"/>
      <c r="AG1304" s="52"/>
      <c r="AH1304" s="52"/>
      <c r="AI1304" s="52"/>
      <c r="AJ1304" s="52"/>
      <c r="AK1304" s="52"/>
    </row>
    <row r="1305" spans="30:37" ht="12.75">
      <c r="AD1305" s="52"/>
      <c r="AF1305" s="52"/>
      <c r="AG1305" s="52"/>
      <c r="AH1305" s="52"/>
      <c r="AI1305" s="52"/>
      <c r="AJ1305" s="52"/>
      <c r="AK1305" s="52"/>
    </row>
    <row r="1306" spans="30:37" ht="12.75">
      <c r="AD1306" s="52"/>
      <c r="AF1306" s="52"/>
      <c r="AG1306" s="52"/>
      <c r="AH1306" s="52"/>
      <c r="AI1306" s="52"/>
      <c r="AJ1306" s="52"/>
      <c r="AK1306" s="52"/>
    </row>
    <row r="1307" spans="30:37" ht="12.75">
      <c r="AD1307" s="52"/>
      <c r="AF1307" s="52"/>
      <c r="AG1307" s="52"/>
      <c r="AH1307" s="52"/>
      <c r="AI1307" s="52"/>
      <c r="AJ1307" s="52"/>
      <c r="AK1307" s="52"/>
    </row>
    <row r="1308" spans="30:37" ht="12.75">
      <c r="AD1308" s="52"/>
      <c r="AF1308" s="52"/>
      <c r="AG1308" s="52"/>
      <c r="AH1308" s="52"/>
      <c r="AI1308" s="52"/>
      <c r="AJ1308" s="52"/>
      <c r="AK1308" s="52"/>
    </row>
    <row r="1309" spans="30:37" ht="12.75">
      <c r="AD1309" s="52"/>
      <c r="AF1309" s="52"/>
      <c r="AG1309" s="52"/>
      <c r="AH1309" s="52"/>
      <c r="AI1309" s="52"/>
      <c r="AJ1309" s="52"/>
      <c r="AK1309" s="52"/>
    </row>
    <row r="1310" spans="30:37" ht="12.75">
      <c r="AD1310" s="52"/>
      <c r="AF1310" s="52"/>
      <c r="AG1310" s="52"/>
      <c r="AH1310" s="52"/>
      <c r="AI1310" s="52"/>
      <c r="AJ1310" s="52"/>
      <c r="AK1310" s="52"/>
    </row>
    <row r="1311" spans="30:37" ht="12.75">
      <c r="AD1311" s="52"/>
      <c r="AF1311" s="52"/>
      <c r="AG1311" s="52"/>
      <c r="AH1311" s="52"/>
      <c r="AI1311" s="52"/>
      <c r="AJ1311" s="52"/>
      <c r="AK1311" s="52"/>
    </row>
    <row r="1312" spans="30:37" ht="12.75">
      <c r="AD1312" s="52"/>
      <c r="AF1312" s="52"/>
      <c r="AG1312" s="52"/>
      <c r="AH1312" s="52"/>
      <c r="AI1312" s="52"/>
      <c r="AJ1312" s="52"/>
      <c r="AK1312" s="52"/>
    </row>
    <row r="1313" spans="30:37" ht="12.75">
      <c r="AD1313" s="52"/>
      <c r="AF1313" s="52"/>
      <c r="AG1313" s="52"/>
      <c r="AH1313" s="52"/>
      <c r="AI1313" s="52"/>
      <c r="AJ1313" s="52"/>
      <c r="AK1313" s="52"/>
    </row>
    <row r="1314" spans="30:37" ht="12.75">
      <c r="AD1314" s="52"/>
      <c r="AF1314" s="52"/>
      <c r="AG1314" s="52"/>
      <c r="AH1314" s="52"/>
      <c r="AI1314" s="52"/>
      <c r="AJ1314" s="52"/>
      <c r="AK1314" s="52"/>
    </row>
    <row r="1315" spans="30:37" ht="12.75">
      <c r="AD1315" s="52"/>
      <c r="AF1315" s="52"/>
      <c r="AG1315" s="52"/>
      <c r="AH1315" s="52"/>
      <c r="AI1315" s="52"/>
      <c r="AJ1315" s="52"/>
      <c r="AK1315" s="52"/>
    </row>
    <row r="1316" spans="30:37" ht="12.75">
      <c r="AD1316" s="52"/>
      <c r="AF1316" s="52"/>
      <c r="AG1316" s="52"/>
      <c r="AH1316" s="52"/>
      <c r="AI1316" s="52"/>
      <c r="AJ1316" s="52"/>
      <c r="AK1316" s="52"/>
    </row>
    <row r="1317" spans="30:37" ht="12.75">
      <c r="AD1317" s="52"/>
      <c r="AF1317" s="52"/>
      <c r="AG1317" s="52"/>
      <c r="AH1317" s="52"/>
      <c r="AI1317" s="52"/>
      <c r="AJ1317" s="52"/>
      <c r="AK1317" s="52"/>
    </row>
    <row r="1318" spans="30:37" ht="12.75">
      <c r="AD1318" s="52"/>
      <c r="AF1318" s="52"/>
      <c r="AG1318" s="52"/>
      <c r="AH1318" s="52"/>
      <c r="AI1318" s="52"/>
      <c r="AJ1318" s="52"/>
      <c r="AK1318" s="52"/>
    </row>
    <row r="1319" spans="30:37" ht="12.75">
      <c r="AD1319" s="52"/>
      <c r="AF1319" s="52"/>
      <c r="AG1319" s="52"/>
      <c r="AH1319" s="52"/>
      <c r="AI1319" s="52"/>
      <c r="AJ1319" s="52"/>
      <c r="AK1319" s="52"/>
    </row>
    <row r="1320" spans="30:37" ht="12.75">
      <c r="AD1320" s="52"/>
      <c r="AF1320" s="52"/>
      <c r="AG1320" s="52"/>
      <c r="AH1320" s="52"/>
      <c r="AI1320" s="52"/>
      <c r="AJ1320" s="52"/>
      <c r="AK1320" s="52"/>
    </row>
    <row r="1321" spans="30:37" ht="12.75">
      <c r="AD1321" s="52"/>
      <c r="AF1321" s="52"/>
      <c r="AG1321" s="52"/>
      <c r="AH1321" s="52"/>
      <c r="AI1321" s="52"/>
      <c r="AJ1321" s="52"/>
      <c r="AK1321" s="52"/>
    </row>
    <row r="1322" spans="30:37" ht="12.75">
      <c r="AD1322" s="52"/>
      <c r="AF1322" s="52"/>
      <c r="AG1322" s="52"/>
      <c r="AH1322" s="52"/>
      <c r="AI1322" s="52"/>
      <c r="AJ1322" s="52"/>
      <c r="AK1322" s="52"/>
    </row>
    <row r="1323" spans="30:37" ht="12.75">
      <c r="AD1323" s="52"/>
      <c r="AF1323" s="52"/>
      <c r="AG1323" s="52"/>
      <c r="AH1323" s="52"/>
      <c r="AI1323" s="52"/>
      <c r="AJ1323" s="52"/>
      <c r="AK1323" s="52"/>
    </row>
    <row r="1324" spans="30:37" ht="12.75">
      <c r="AD1324" s="52"/>
      <c r="AF1324" s="52"/>
      <c r="AG1324" s="52"/>
      <c r="AH1324" s="52"/>
      <c r="AI1324" s="52"/>
      <c r="AJ1324" s="52"/>
      <c r="AK1324" s="52"/>
    </row>
    <row r="1325" spans="30:37" ht="12.75">
      <c r="AD1325" s="52"/>
      <c r="AF1325" s="52"/>
      <c r="AG1325" s="52"/>
      <c r="AH1325" s="52"/>
      <c r="AI1325" s="52"/>
      <c r="AJ1325" s="52"/>
      <c r="AK1325" s="52"/>
    </row>
    <row r="1326" spans="30:37" ht="12.75">
      <c r="AD1326" s="52"/>
      <c r="AF1326" s="52"/>
      <c r="AG1326" s="52"/>
      <c r="AH1326" s="52"/>
      <c r="AI1326" s="52"/>
      <c r="AJ1326" s="52"/>
      <c r="AK1326" s="52"/>
    </row>
    <row r="1327" spans="30:37" ht="12.75">
      <c r="AD1327" s="52"/>
      <c r="AF1327" s="52"/>
      <c r="AG1327" s="52"/>
      <c r="AH1327" s="52"/>
      <c r="AI1327" s="52"/>
      <c r="AJ1327" s="52"/>
      <c r="AK1327" s="52"/>
    </row>
    <row r="1328" spans="30:37" ht="12.75">
      <c r="AD1328" s="52"/>
      <c r="AF1328" s="52"/>
      <c r="AG1328" s="52"/>
      <c r="AH1328" s="52"/>
      <c r="AI1328" s="52"/>
      <c r="AJ1328" s="52"/>
      <c r="AK1328" s="52"/>
    </row>
    <row r="1329" spans="30:37" ht="12.75">
      <c r="AD1329" s="52"/>
      <c r="AF1329" s="52"/>
      <c r="AG1329" s="52"/>
      <c r="AH1329" s="52"/>
      <c r="AI1329" s="52"/>
      <c r="AJ1329" s="52"/>
      <c r="AK1329" s="52"/>
    </row>
    <row r="1330" spans="30:37" ht="12.75">
      <c r="AD1330" s="52"/>
      <c r="AF1330" s="52"/>
      <c r="AG1330" s="52"/>
      <c r="AH1330" s="52"/>
      <c r="AI1330" s="52"/>
      <c r="AJ1330" s="52"/>
      <c r="AK1330" s="52"/>
    </row>
    <row r="1331" spans="30:37" ht="12.75">
      <c r="AD1331" s="52"/>
      <c r="AF1331" s="52"/>
      <c r="AG1331" s="52"/>
      <c r="AH1331" s="52"/>
      <c r="AI1331" s="52"/>
      <c r="AJ1331" s="52"/>
      <c r="AK1331" s="52"/>
    </row>
    <row r="1332" spans="30:37" ht="12.75">
      <c r="AD1332" s="52"/>
      <c r="AF1332" s="52"/>
      <c r="AG1332" s="52"/>
      <c r="AH1332" s="52"/>
      <c r="AI1332" s="52"/>
      <c r="AJ1332" s="52"/>
      <c r="AK1332" s="52"/>
    </row>
    <row r="1333" spans="30:37" ht="12.75">
      <c r="AD1333" s="52"/>
      <c r="AF1333" s="52"/>
      <c r="AG1333" s="52"/>
      <c r="AH1333" s="52"/>
      <c r="AI1333" s="52"/>
      <c r="AJ1333" s="52"/>
      <c r="AK1333" s="52"/>
    </row>
    <row r="1334" spans="30:37" ht="12.75">
      <c r="AD1334" s="52"/>
      <c r="AF1334" s="52"/>
      <c r="AG1334" s="52"/>
      <c r="AH1334" s="52"/>
      <c r="AI1334" s="52"/>
      <c r="AJ1334" s="52"/>
      <c r="AK1334" s="52"/>
    </row>
    <row r="1335" spans="30:37" ht="12.75">
      <c r="AD1335" s="52"/>
      <c r="AF1335" s="52"/>
      <c r="AG1335" s="52"/>
      <c r="AH1335" s="52"/>
      <c r="AI1335" s="52"/>
      <c r="AJ1335" s="52"/>
      <c r="AK1335" s="52"/>
    </row>
    <row r="1336" spans="30:37" ht="12.75">
      <c r="AD1336" s="52"/>
      <c r="AF1336" s="52"/>
      <c r="AG1336" s="52"/>
      <c r="AH1336" s="52"/>
      <c r="AI1336" s="52"/>
      <c r="AJ1336" s="52"/>
      <c r="AK1336" s="52"/>
    </row>
    <row r="1337" spans="30:37" ht="12.75">
      <c r="AD1337" s="52"/>
      <c r="AF1337" s="52"/>
      <c r="AG1337" s="52"/>
      <c r="AH1337" s="52"/>
      <c r="AI1337" s="52"/>
      <c r="AJ1337" s="52"/>
      <c r="AK1337" s="52"/>
    </row>
    <row r="1338" spans="30:37" ht="12.75">
      <c r="AD1338" s="52"/>
      <c r="AF1338" s="52"/>
      <c r="AG1338" s="52"/>
      <c r="AH1338" s="52"/>
      <c r="AI1338" s="52"/>
      <c r="AJ1338" s="52"/>
      <c r="AK1338" s="52"/>
    </row>
    <row r="1339" spans="30:37" ht="12.75">
      <c r="AD1339" s="52"/>
      <c r="AF1339" s="52"/>
      <c r="AG1339" s="52"/>
      <c r="AH1339" s="52"/>
      <c r="AI1339" s="52"/>
      <c r="AJ1339" s="52"/>
      <c r="AK1339" s="52"/>
    </row>
    <row r="1340" spans="30:37" ht="12.75">
      <c r="AD1340" s="52"/>
      <c r="AF1340" s="52"/>
      <c r="AG1340" s="52"/>
      <c r="AH1340" s="52"/>
      <c r="AI1340" s="52"/>
      <c r="AJ1340" s="52"/>
      <c r="AK1340" s="52"/>
    </row>
    <row r="1341" spans="30:37" ht="12.75">
      <c r="AD1341" s="52"/>
      <c r="AF1341" s="52"/>
      <c r="AG1341" s="52"/>
      <c r="AH1341" s="52"/>
      <c r="AI1341" s="52"/>
      <c r="AJ1341" s="52"/>
      <c r="AK1341" s="52"/>
    </row>
    <row r="1342" spans="30:37" ht="12.75">
      <c r="AD1342" s="52"/>
      <c r="AF1342" s="52"/>
      <c r="AG1342" s="52"/>
      <c r="AH1342" s="52"/>
      <c r="AI1342" s="52"/>
      <c r="AJ1342" s="52"/>
      <c r="AK1342" s="52"/>
    </row>
    <row r="1343" spans="30:37" ht="12.75">
      <c r="AD1343" s="52"/>
      <c r="AF1343" s="52"/>
      <c r="AG1343" s="52"/>
      <c r="AH1343" s="52"/>
      <c r="AI1343" s="52"/>
      <c r="AJ1343" s="52"/>
      <c r="AK1343" s="52"/>
    </row>
    <row r="1344" spans="30:37" ht="12.75">
      <c r="AD1344" s="52"/>
      <c r="AF1344" s="52"/>
      <c r="AG1344" s="52"/>
      <c r="AH1344" s="52"/>
      <c r="AI1344" s="52"/>
      <c r="AJ1344" s="52"/>
      <c r="AK1344" s="52"/>
    </row>
    <row r="1345" spans="30:37" ht="12.75">
      <c r="AD1345" s="52"/>
      <c r="AF1345" s="52"/>
      <c r="AG1345" s="52"/>
      <c r="AH1345" s="52"/>
      <c r="AI1345" s="52"/>
      <c r="AJ1345" s="52"/>
      <c r="AK1345" s="52"/>
    </row>
    <row r="1346" spans="30:37" ht="12.75">
      <c r="AD1346" s="52"/>
      <c r="AF1346" s="52"/>
      <c r="AG1346" s="52"/>
      <c r="AH1346" s="52"/>
      <c r="AI1346" s="52"/>
      <c r="AJ1346" s="52"/>
      <c r="AK1346" s="52"/>
    </row>
    <row r="1347" spans="30:37" ht="12.75">
      <c r="AD1347" s="52"/>
      <c r="AF1347" s="52"/>
      <c r="AG1347" s="52"/>
      <c r="AH1347" s="52"/>
      <c r="AI1347" s="52"/>
      <c r="AJ1347" s="52"/>
      <c r="AK1347" s="52"/>
    </row>
    <row r="1348" spans="30:37" ht="12.75">
      <c r="AD1348" s="52"/>
      <c r="AF1348" s="52"/>
      <c r="AG1348" s="52"/>
      <c r="AH1348" s="52"/>
      <c r="AI1348" s="52"/>
      <c r="AJ1348" s="52"/>
      <c r="AK1348" s="52"/>
    </row>
    <row r="1349" spans="30:37" ht="12.75">
      <c r="AD1349" s="52"/>
      <c r="AF1349" s="52"/>
      <c r="AG1349" s="52"/>
      <c r="AH1349" s="52"/>
      <c r="AI1349" s="52"/>
      <c r="AJ1349" s="52"/>
      <c r="AK1349" s="52"/>
    </row>
    <row r="1350" spans="30:37" ht="12.75">
      <c r="AD1350" s="52"/>
      <c r="AF1350" s="52"/>
      <c r="AG1350" s="52"/>
      <c r="AH1350" s="52"/>
      <c r="AI1350" s="52"/>
      <c r="AJ1350" s="52"/>
      <c r="AK1350" s="52"/>
    </row>
    <row r="1351" spans="30:37" ht="12.75">
      <c r="AD1351" s="52"/>
      <c r="AF1351" s="52"/>
      <c r="AG1351" s="52"/>
      <c r="AH1351" s="52"/>
      <c r="AI1351" s="52"/>
      <c r="AJ1351" s="52"/>
      <c r="AK1351" s="52"/>
    </row>
    <row r="1352" spans="30:37" ht="12.75">
      <c r="AD1352" s="52"/>
      <c r="AF1352" s="52"/>
      <c r="AG1352" s="52"/>
      <c r="AH1352" s="52"/>
      <c r="AI1352" s="52"/>
      <c r="AJ1352" s="52"/>
      <c r="AK1352" s="52"/>
    </row>
    <row r="1353" spans="30:37" ht="12.75">
      <c r="AD1353" s="52"/>
      <c r="AF1353" s="52"/>
      <c r="AG1353" s="52"/>
      <c r="AH1353" s="52"/>
      <c r="AI1353" s="52"/>
      <c r="AJ1353" s="52"/>
      <c r="AK1353" s="52"/>
    </row>
    <row r="1354" spans="30:37" ht="12.75">
      <c r="AD1354" s="52"/>
      <c r="AF1354" s="52"/>
      <c r="AG1354" s="52"/>
      <c r="AH1354" s="52"/>
      <c r="AI1354" s="52"/>
      <c r="AJ1354" s="52"/>
      <c r="AK1354" s="52"/>
    </row>
    <row r="1355" spans="30:37" ht="12.75">
      <c r="AD1355" s="52"/>
      <c r="AF1355" s="52"/>
      <c r="AG1355" s="52"/>
      <c r="AH1355" s="52"/>
      <c r="AI1355" s="52"/>
      <c r="AJ1355" s="52"/>
      <c r="AK1355" s="52"/>
    </row>
    <row r="1356" spans="30:37" ht="12.75">
      <c r="AD1356" s="52"/>
      <c r="AF1356" s="52"/>
      <c r="AG1356" s="52"/>
      <c r="AH1356" s="52"/>
      <c r="AI1356" s="52"/>
      <c r="AJ1356" s="52"/>
      <c r="AK1356" s="52"/>
    </row>
    <row r="1357" spans="30:37" ht="12.75">
      <c r="AD1357" s="52"/>
      <c r="AF1357" s="52"/>
      <c r="AG1357" s="52"/>
      <c r="AH1357" s="52"/>
      <c r="AI1357" s="52"/>
      <c r="AJ1357" s="52"/>
      <c r="AK1357" s="52"/>
    </row>
    <row r="1358" spans="30:37" ht="12.75">
      <c r="AD1358" s="52"/>
      <c r="AF1358" s="52"/>
      <c r="AG1358" s="52"/>
      <c r="AH1358" s="52"/>
      <c r="AI1358" s="52"/>
      <c r="AJ1358" s="52"/>
      <c r="AK1358" s="52"/>
    </row>
    <row r="1359" spans="30:37" ht="12.75">
      <c r="AD1359" s="52"/>
      <c r="AF1359" s="52"/>
      <c r="AG1359" s="52"/>
      <c r="AH1359" s="52"/>
      <c r="AI1359" s="52"/>
      <c r="AJ1359" s="52"/>
      <c r="AK1359" s="52"/>
    </row>
    <row r="1360" spans="30:37" ht="12.75">
      <c r="AD1360" s="52"/>
      <c r="AF1360" s="52"/>
      <c r="AG1360" s="52"/>
      <c r="AH1360" s="52"/>
      <c r="AI1360" s="52"/>
      <c r="AJ1360" s="52"/>
      <c r="AK1360" s="52"/>
    </row>
    <row r="1361" spans="30:37" ht="12.75">
      <c r="AD1361" s="52"/>
      <c r="AF1361" s="52"/>
      <c r="AG1361" s="52"/>
      <c r="AH1361" s="52"/>
      <c r="AI1361" s="52"/>
      <c r="AJ1361" s="52"/>
      <c r="AK1361" s="52"/>
    </row>
    <row r="1362" spans="30:37" ht="12.75">
      <c r="AD1362" s="52"/>
      <c r="AF1362" s="52"/>
      <c r="AG1362" s="52"/>
      <c r="AH1362" s="52"/>
      <c r="AI1362" s="52"/>
      <c r="AJ1362" s="52"/>
      <c r="AK1362" s="52"/>
    </row>
    <row r="1363" spans="30:37" ht="12.75">
      <c r="AD1363" s="52"/>
      <c r="AF1363" s="52"/>
      <c r="AG1363" s="52"/>
      <c r="AH1363" s="52"/>
      <c r="AI1363" s="52"/>
      <c r="AJ1363" s="52"/>
      <c r="AK1363" s="52"/>
    </row>
    <row r="1364" spans="30:37" ht="12.75">
      <c r="AD1364" s="52"/>
      <c r="AF1364" s="52"/>
      <c r="AG1364" s="52"/>
      <c r="AH1364" s="52"/>
      <c r="AI1364" s="52"/>
      <c r="AJ1364" s="52"/>
      <c r="AK1364" s="52"/>
    </row>
    <row r="1365" spans="30:37" ht="12.75">
      <c r="AD1365" s="52"/>
      <c r="AF1365" s="52"/>
      <c r="AG1365" s="52"/>
      <c r="AH1365" s="52"/>
      <c r="AI1365" s="52"/>
      <c r="AJ1365" s="52"/>
      <c r="AK1365" s="52"/>
    </row>
    <row r="1366" spans="30:37" ht="12.75">
      <c r="AD1366" s="52"/>
      <c r="AF1366" s="52"/>
      <c r="AG1366" s="52"/>
      <c r="AH1366" s="52"/>
      <c r="AI1366" s="52"/>
      <c r="AJ1366" s="52"/>
      <c r="AK1366" s="52"/>
    </row>
    <row r="1367" spans="30:37" ht="12.75">
      <c r="AD1367" s="52"/>
      <c r="AF1367" s="52"/>
      <c r="AG1367" s="52"/>
      <c r="AH1367" s="52"/>
      <c r="AI1367" s="52"/>
      <c r="AJ1367" s="52"/>
      <c r="AK1367" s="52"/>
    </row>
    <row r="1368" spans="30:37" ht="12.75">
      <c r="AD1368" s="52"/>
      <c r="AF1368" s="52"/>
      <c r="AG1368" s="52"/>
      <c r="AH1368" s="52"/>
      <c r="AI1368" s="52"/>
      <c r="AJ1368" s="52"/>
      <c r="AK1368" s="52"/>
    </row>
    <row r="1369" spans="30:37" ht="12.75">
      <c r="AD1369" s="52"/>
      <c r="AF1369" s="52"/>
      <c r="AG1369" s="52"/>
      <c r="AH1369" s="52"/>
      <c r="AI1369" s="52"/>
      <c r="AJ1369" s="52"/>
      <c r="AK1369" s="52"/>
    </row>
    <row r="1370" spans="30:37" ht="12.75">
      <c r="AD1370" s="52"/>
      <c r="AF1370" s="52"/>
      <c r="AG1370" s="52"/>
      <c r="AH1370" s="52"/>
      <c r="AI1370" s="52"/>
      <c r="AJ1370" s="52"/>
      <c r="AK1370" s="52"/>
    </row>
    <row r="1371" spans="30:37" ht="12.75">
      <c r="AD1371" s="52"/>
      <c r="AF1371" s="52"/>
      <c r="AG1371" s="52"/>
      <c r="AH1371" s="52"/>
      <c r="AI1371" s="52"/>
      <c r="AJ1371" s="52"/>
      <c r="AK1371" s="52"/>
    </row>
    <row r="1372" spans="30:37" ht="12.75">
      <c r="AD1372" s="52"/>
      <c r="AF1372" s="52"/>
      <c r="AG1372" s="52"/>
      <c r="AH1372" s="52"/>
      <c r="AI1372" s="52"/>
      <c r="AJ1372" s="52"/>
      <c r="AK1372" s="52"/>
    </row>
    <row r="1373" spans="30:37" ht="12.75">
      <c r="AD1373" s="52"/>
      <c r="AF1373" s="52"/>
      <c r="AG1373" s="52"/>
      <c r="AH1373" s="52"/>
      <c r="AI1373" s="52"/>
      <c r="AJ1373" s="52"/>
      <c r="AK1373" s="52"/>
    </row>
    <row r="1374" spans="30:37" ht="12.75">
      <c r="AD1374" s="52"/>
      <c r="AF1374" s="52"/>
      <c r="AG1374" s="52"/>
      <c r="AH1374" s="52"/>
      <c r="AI1374" s="52"/>
      <c r="AJ1374" s="52"/>
      <c r="AK1374" s="52"/>
    </row>
    <row r="1375" spans="30:37" ht="12.75">
      <c r="AD1375" s="52"/>
      <c r="AF1375" s="52"/>
      <c r="AG1375" s="52"/>
      <c r="AH1375" s="52"/>
      <c r="AI1375" s="52"/>
      <c r="AJ1375" s="52"/>
      <c r="AK1375" s="52"/>
    </row>
    <row r="1376" spans="30:37" ht="12.75">
      <c r="AD1376" s="52"/>
      <c r="AF1376" s="52"/>
      <c r="AG1376" s="52"/>
      <c r="AH1376" s="52"/>
      <c r="AI1376" s="52"/>
      <c r="AJ1376" s="52"/>
      <c r="AK1376" s="52"/>
    </row>
    <row r="1377" spans="30:37" ht="12.75">
      <c r="AD1377" s="52"/>
      <c r="AF1377" s="52"/>
      <c r="AG1377" s="52"/>
      <c r="AH1377" s="52"/>
      <c r="AI1377" s="52"/>
      <c r="AJ1377" s="52"/>
      <c r="AK1377" s="52"/>
    </row>
    <row r="1378" spans="30:37" ht="12.75">
      <c r="AD1378" s="52"/>
      <c r="AF1378" s="52"/>
      <c r="AG1378" s="52"/>
      <c r="AH1378" s="52"/>
      <c r="AI1378" s="52"/>
      <c r="AJ1378" s="52"/>
      <c r="AK1378" s="52"/>
    </row>
    <row r="1379" spans="30:37" ht="12.75">
      <c r="AD1379" s="52"/>
      <c r="AF1379" s="52"/>
      <c r="AG1379" s="52"/>
      <c r="AH1379" s="52"/>
      <c r="AI1379" s="52"/>
      <c r="AJ1379" s="52"/>
      <c r="AK1379" s="52"/>
    </row>
    <row r="1380" spans="30:37" ht="12.75">
      <c r="AD1380" s="52"/>
      <c r="AF1380" s="52"/>
      <c r="AG1380" s="52"/>
      <c r="AH1380" s="52"/>
      <c r="AI1380" s="52"/>
      <c r="AJ1380" s="52"/>
      <c r="AK1380" s="52"/>
    </row>
    <row r="1381" spans="30:37" ht="12.75">
      <c r="AD1381" s="52"/>
      <c r="AF1381" s="52"/>
      <c r="AG1381" s="52"/>
      <c r="AH1381" s="52"/>
      <c r="AI1381" s="52"/>
      <c r="AJ1381" s="52"/>
      <c r="AK1381" s="52"/>
    </row>
    <row r="1382" spans="30:37" ht="12.75">
      <c r="AD1382" s="52"/>
      <c r="AF1382" s="52"/>
      <c r="AG1382" s="52"/>
      <c r="AH1382" s="52"/>
      <c r="AI1382" s="52"/>
      <c r="AJ1382" s="52"/>
      <c r="AK1382" s="52"/>
    </row>
    <row r="1383" spans="30:37" ht="12.75">
      <c r="AD1383" s="52"/>
      <c r="AF1383" s="52"/>
      <c r="AG1383" s="52"/>
      <c r="AH1383" s="52"/>
      <c r="AI1383" s="52"/>
      <c r="AJ1383" s="52"/>
      <c r="AK1383" s="52"/>
    </row>
    <row r="1384" spans="30:37" ht="12.75">
      <c r="AD1384" s="52"/>
      <c r="AF1384" s="52"/>
      <c r="AG1384" s="52"/>
      <c r="AH1384" s="52"/>
      <c r="AI1384" s="52"/>
      <c r="AJ1384" s="52"/>
      <c r="AK1384" s="52"/>
    </row>
    <row r="1385" spans="30:37" ht="12.75">
      <c r="AD1385" s="52"/>
      <c r="AF1385" s="52"/>
      <c r="AG1385" s="52"/>
      <c r="AH1385" s="52"/>
      <c r="AI1385" s="52"/>
      <c r="AJ1385" s="52"/>
      <c r="AK1385" s="52"/>
    </row>
    <row r="1386" spans="30:37" ht="12.75">
      <c r="AD1386" s="52"/>
      <c r="AF1386" s="52"/>
      <c r="AG1386" s="52"/>
      <c r="AH1386" s="52"/>
      <c r="AI1386" s="52"/>
      <c r="AJ1386" s="52"/>
      <c r="AK1386" s="52"/>
    </row>
    <row r="1387" spans="30:37" ht="12.75">
      <c r="AD1387" s="52"/>
      <c r="AF1387" s="52"/>
      <c r="AG1387" s="52"/>
      <c r="AH1387" s="52"/>
      <c r="AI1387" s="52"/>
      <c r="AJ1387" s="52"/>
      <c r="AK1387" s="52"/>
    </row>
    <row r="1388" spans="30:37" ht="12.75">
      <c r="AD1388" s="52"/>
      <c r="AF1388" s="52"/>
      <c r="AG1388" s="52"/>
      <c r="AH1388" s="52"/>
      <c r="AI1388" s="52"/>
      <c r="AJ1388" s="52"/>
      <c r="AK1388" s="52"/>
    </row>
    <row r="1389" spans="30:37" ht="12.75">
      <c r="AD1389" s="52"/>
      <c r="AF1389" s="52"/>
      <c r="AG1389" s="52"/>
      <c r="AH1389" s="52"/>
      <c r="AI1389" s="52"/>
      <c r="AJ1389" s="52"/>
      <c r="AK1389" s="52"/>
    </row>
    <row r="1390" spans="30:37" ht="12.75">
      <c r="AD1390" s="52"/>
      <c r="AF1390" s="52"/>
      <c r="AG1390" s="52"/>
      <c r="AH1390" s="52"/>
      <c r="AI1390" s="52"/>
      <c r="AJ1390" s="52"/>
      <c r="AK1390" s="52"/>
    </row>
    <row r="1391" spans="30:37" ht="12.75">
      <c r="AD1391" s="52"/>
      <c r="AF1391" s="52"/>
      <c r="AG1391" s="52"/>
      <c r="AH1391" s="52"/>
      <c r="AI1391" s="52"/>
      <c r="AJ1391" s="52"/>
      <c r="AK1391" s="52"/>
    </row>
    <row r="1392" spans="30:37" ht="12.75">
      <c r="AD1392" s="52"/>
      <c r="AF1392" s="52"/>
      <c r="AG1392" s="52"/>
      <c r="AH1392" s="52"/>
      <c r="AI1392" s="52"/>
      <c r="AJ1392" s="52"/>
      <c r="AK1392" s="52"/>
    </row>
    <row r="1393" spans="30:37" ht="12.75">
      <c r="AD1393" s="52"/>
      <c r="AF1393" s="52"/>
      <c r="AG1393" s="52"/>
      <c r="AH1393" s="52"/>
      <c r="AI1393" s="52"/>
      <c r="AJ1393" s="52"/>
      <c r="AK1393" s="52"/>
    </row>
    <row r="1394" spans="30:37" ht="12.75">
      <c r="AD1394" s="52"/>
      <c r="AF1394" s="52"/>
      <c r="AG1394" s="52"/>
      <c r="AH1394" s="52"/>
      <c r="AI1394" s="52"/>
      <c r="AJ1394" s="52"/>
      <c r="AK1394" s="52"/>
    </row>
    <row r="1395" spans="30:37" ht="12.75">
      <c r="AD1395" s="52"/>
      <c r="AF1395" s="52"/>
      <c r="AG1395" s="52"/>
      <c r="AH1395" s="52"/>
      <c r="AI1395" s="52"/>
      <c r="AJ1395" s="52"/>
      <c r="AK1395" s="52"/>
    </row>
    <row r="1396" spans="30:37" ht="12.75">
      <c r="AD1396" s="52"/>
      <c r="AF1396" s="52"/>
      <c r="AG1396" s="52"/>
      <c r="AH1396" s="52"/>
      <c r="AI1396" s="52"/>
      <c r="AJ1396" s="52"/>
      <c r="AK1396" s="52"/>
    </row>
    <row r="1397" spans="30:37" ht="12.75">
      <c r="AD1397" s="52"/>
      <c r="AF1397" s="52"/>
      <c r="AG1397" s="52"/>
      <c r="AH1397" s="52"/>
      <c r="AI1397" s="52"/>
      <c r="AJ1397" s="52"/>
      <c r="AK1397" s="52"/>
    </row>
    <row r="1398" spans="30:37" ht="12.75">
      <c r="AD1398" s="52"/>
      <c r="AF1398" s="52"/>
      <c r="AG1398" s="52"/>
      <c r="AH1398" s="52"/>
      <c r="AI1398" s="52"/>
      <c r="AJ1398" s="52"/>
      <c r="AK1398" s="52"/>
    </row>
    <row r="1399" spans="30:37" ht="12.75">
      <c r="AD1399" s="52"/>
      <c r="AF1399" s="52"/>
      <c r="AG1399" s="52"/>
      <c r="AH1399" s="52"/>
      <c r="AI1399" s="52"/>
      <c r="AJ1399" s="52"/>
      <c r="AK1399" s="52"/>
    </row>
    <row r="1400" spans="30:37" ht="12.75">
      <c r="AD1400" s="52"/>
      <c r="AF1400" s="52"/>
      <c r="AG1400" s="52"/>
      <c r="AH1400" s="52"/>
      <c r="AI1400" s="52"/>
      <c r="AJ1400" s="52"/>
      <c r="AK1400" s="52"/>
    </row>
    <row r="1401" spans="30:37" ht="12.75">
      <c r="AD1401" s="52"/>
      <c r="AF1401" s="52"/>
      <c r="AG1401" s="52"/>
      <c r="AH1401" s="52"/>
      <c r="AI1401" s="52"/>
      <c r="AJ1401" s="52"/>
      <c r="AK1401" s="52"/>
    </row>
    <row r="1402" spans="30:37" ht="12.75">
      <c r="AD1402" s="52"/>
      <c r="AF1402" s="52"/>
      <c r="AG1402" s="52"/>
      <c r="AH1402" s="52"/>
      <c r="AI1402" s="52"/>
      <c r="AJ1402" s="52"/>
      <c r="AK1402" s="52"/>
    </row>
    <row r="1403" spans="30:37" ht="12.75">
      <c r="AD1403" s="52"/>
      <c r="AF1403" s="52"/>
      <c r="AG1403" s="52"/>
      <c r="AH1403" s="52"/>
      <c r="AI1403" s="52"/>
      <c r="AJ1403" s="52"/>
      <c r="AK1403" s="52"/>
    </row>
    <row r="1404" spans="30:37" ht="12.75">
      <c r="AD1404" s="52"/>
      <c r="AF1404" s="52"/>
      <c r="AG1404" s="52"/>
      <c r="AH1404" s="52"/>
      <c r="AI1404" s="52"/>
      <c r="AJ1404" s="52"/>
      <c r="AK1404" s="52"/>
    </row>
    <row r="1405" spans="30:37" ht="12.75">
      <c r="AD1405" s="52"/>
      <c r="AF1405" s="52"/>
      <c r="AG1405" s="52"/>
      <c r="AH1405" s="52"/>
      <c r="AI1405" s="52"/>
      <c r="AJ1405" s="52"/>
      <c r="AK1405" s="52"/>
    </row>
    <row r="1406" spans="30:37" ht="12.75">
      <c r="AD1406" s="52"/>
      <c r="AF1406" s="52"/>
      <c r="AG1406" s="52"/>
      <c r="AH1406" s="52"/>
      <c r="AI1406" s="52"/>
      <c r="AJ1406" s="52"/>
      <c r="AK1406" s="52"/>
    </row>
    <row r="1407" spans="30:37" ht="12.75">
      <c r="AD1407" s="52"/>
      <c r="AF1407" s="52"/>
      <c r="AG1407" s="52"/>
      <c r="AH1407" s="52"/>
      <c r="AI1407" s="52"/>
      <c r="AJ1407" s="52"/>
      <c r="AK1407" s="52"/>
    </row>
    <row r="1408" spans="30:37" ht="12.75">
      <c r="AD1408" s="52"/>
      <c r="AF1408" s="52"/>
      <c r="AG1408" s="52"/>
      <c r="AH1408" s="52"/>
      <c r="AI1408" s="52"/>
      <c r="AJ1408" s="52"/>
      <c r="AK1408" s="52"/>
    </row>
    <row r="1409" spans="30:37" ht="12.75">
      <c r="AD1409" s="52"/>
      <c r="AF1409" s="52"/>
      <c r="AG1409" s="52"/>
      <c r="AH1409" s="52"/>
      <c r="AI1409" s="52"/>
      <c r="AJ1409" s="52"/>
      <c r="AK1409" s="52"/>
    </row>
    <row r="1410" spans="30:37" ht="12.75">
      <c r="AD1410" s="52"/>
      <c r="AF1410" s="52"/>
      <c r="AG1410" s="52"/>
      <c r="AH1410" s="52"/>
      <c r="AI1410" s="52"/>
      <c r="AJ1410" s="52"/>
      <c r="AK1410" s="52"/>
    </row>
    <row r="1411" spans="30:37" ht="12.75">
      <c r="AD1411" s="52"/>
      <c r="AF1411" s="52"/>
      <c r="AG1411" s="52"/>
      <c r="AH1411" s="52"/>
      <c r="AI1411" s="52"/>
      <c r="AJ1411" s="52"/>
      <c r="AK1411" s="52"/>
    </row>
    <row r="1412" spans="30:37" ht="12.75">
      <c r="AD1412" s="52"/>
      <c r="AF1412" s="52"/>
      <c r="AG1412" s="52"/>
      <c r="AH1412" s="52"/>
      <c r="AI1412" s="52"/>
      <c r="AJ1412" s="52"/>
      <c r="AK1412" s="52"/>
    </row>
    <row r="1413" spans="30:37" ht="12.75">
      <c r="AD1413" s="52"/>
      <c r="AF1413" s="52"/>
      <c r="AG1413" s="52"/>
      <c r="AH1413" s="52"/>
      <c r="AI1413" s="52"/>
      <c r="AJ1413" s="52"/>
      <c r="AK1413" s="52"/>
    </row>
    <row r="1414" spans="30:37" ht="12.75">
      <c r="AD1414" s="52"/>
      <c r="AF1414" s="52"/>
      <c r="AG1414" s="52"/>
      <c r="AH1414" s="52"/>
      <c r="AI1414" s="52"/>
      <c r="AJ1414" s="52"/>
      <c r="AK1414" s="52"/>
    </row>
    <row r="1415" spans="30:37" ht="12.75">
      <c r="AD1415" s="52"/>
      <c r="AF1415" s="52"/>
      <c r="AG1415" s="52"/>
      <c r="AH1415" s="52"/>
      <c r="AI1415" s="52"/>
      <c r="AJ1415" s="52"/>
      <c r="AK1415" s="52"/>
    </row>
    <row r="1416" spans="30:37" ht="12.75">
      <c r="AD1416" s="52"/>
      <c r="AF1416" s="52"/>
      <c r="AG1416" s="52"/>
      <c r="AH1416" s="52"/>
      <c r="AI1416" s="52"/>
      <c r="AJ1416" s="52"/>
      <c r="AK1416" s="52"/>
    </row>
    <row r="1417" spans="30:37" ht="12.75">
      <c r="AD1417" s="52"/>
      <c r="AF1417" s="52"/>
      <c r="AG1417" s="52"/>
      <c r="AH1417" s="52"/>
      <c r="AI1417" s="52"/>
      <c r="AJ1417" s="52"/>
      <c r="AK1417" s="52"/>
    </row>
    <row r="1418" spans="30:37" ht="12.75">
      <c r="AD1418" s="52"/>
      <c r="AF1418" s="52"/>
      <c r="AG1418" s="52"/>
      <c r="AH1418" s="52"/>
      <c r="AI1418" s="52"/>
      <c r="AJ1418" s="52"/>
      <c r="AK1418" s="52"/>
    </row>
    <row r="1419" spans="30:37" ht="12.75">
      <c r="AD1419" s="52"/>
      <c r="AF1419" s="52"/>
      <c r="AG1419" s="52"/>
      <c r="AH1419" s="52"/>
      <c r="AI1419" s="52"/>
      <c r="AJ1419" s="52"/>
      <c r="AK1419" s="52"/>
    </row>
    <row r="1420" spans="30:37" ht="12.75">
      <c r="AD1420" s="52"/>
      <c r="AF1420" s="52"/>
      <c r="AG1420" s="52"/>
      <c r="AH1420" s="52"/>
      <c r="AI1420" s="52"/>
      <c r="AJ1420" s="52"/>
      <c r="AK1420" s="52"/>
    </row>
    <row r="1421" spans="30:37" ht="12.75">
      <c r="AD1421" s="52"/>
      <c r="AF1421" s="52"/>
      <c r="AG1421" s="52"/>
      <c r="AH1421" s="52"/>
      <c r="AI1421" s="52"/>
      <c r="AJ1421" s="52"/>
      <c r="AK1421" s="52"/>
    </row>
    <row r="1422" spans="30:37" ht="12.75">
      <c r="AD1422" s="52"/>
      <c r="AF1422" s="52"/>
      <c r="AG1422" s="52"/>
      <c r="AH1422" s="52"/>
      <c r="AI1422" s="52"/>
      <c r="AJ1422" s="52"/>
      <c r="AK1422" s="52"/>
    </row>
    <row r="1423" spans="30:37" ht="12.75">
      <c r="AD1423" s="52"/>
      <c r="AF1423" s="52"/>
      <c r="AG1423" s="52"/>
      <c r="AH1423" s="52"/>
      <c r="AI1423" s="52"/>
      <c r="AJ1423" s="52"/>
      <c r="AK1423" s="52"/>
    </row>
    <row r="1424" spans="30:37" ht="12.75">
      <c r="AD1424" s="52"/>
      <c r="AF1424" s="52"/>
      <c r="AG1424" s="52"/>
      <c r="AH1424" s="52"/>
      <c r="AI1424" s="52"/>
      <c r="AJ1424" s="52"/>
      <c r="AK1424" s="52"/>
    </row>
    <row r="1425" spans="30:37" ht="12.75">
      <c r="AD1425" s="52"/>
      <c r="AF1425" s="52"/>
      <c r="AG1425" s="52"/>
      <c r="AH1425" s="52"/>
      <c r="AI1425" s="52"/>
      <c r="AJ1425" s="52"/>
      <c r="AK1425" s="52"/>
    </row>
    <row r="1426" spans="30:37" ht="12.75">
      <c r="AD1426" s="52"/>
      <c r="AF1426" s="52"/>
      <c r="AG1426" s="52"/>
      <c r="AH1426" s="52"/>
      <c r="AI1426" s="52"/>
      <c r="AJ1426" s="52"/>
      <c r="AK1426" s="52"/>
    </row>
    <row r="1427" spans="30:37" ht="12.75">
      <c r="AD1427" s="52"/>
      <c r="AF1427" s="52"/>
      <c r="AG1427" s="52"/>
      <c r="AH1427" s="52"/>
      <c r="AI1427" s="52"/>
      <c r="AJ1427" s="52"/>
      <c r="AK1427" s="52"/>
    </row>
    <row r="1428" spans="30:37" ht="12.75">
      <c r="AD1428" s="52"/>
      <c r="AF1428" s="52"/>
      <c r="AG1428" s="52"/>
      <c r="AH1428" s="52"/>
      <c r="AI1428" s="52"/>
      <c r="AJ1428" s="52"/>
      <c r="AK1428" s="52"/>
    </row>
    <row r="1429" spans="30:37" ht="12.75">
      <c r="AD1429" s="52"/>
      <c r="AF1429" s="52"/>
      <c r="AG1429" s="52"/>
      <c r="AH1429" s="52"/>
      <c r="AI1429" s="52"/>
      <c r="AJ1429" s="52"/>
      <c r="AK1429" s="52"/>
    </row>
    <row r="1430" spans="30:37" ht="12.75">
      <c r="AD1430" s="52"/>
      <c r="AF1430" s="52"/>
      <c r="AG1430" s="52"/>
      <c r="AH1430" s="52"/>
      <c r="AI1430" s="52"/>
      <c r="AJ1430" s="52"/>
      <c r="AK1430" s="52"/>
    </row>
    <row r="1431" spans="30:37" ht="12.75">
      <c r="AD1431" s="52"/>
      <c r="AF1431" s="52"/>
      <c r="AG1431" s="52"/>
      <c r="AH1431" s="52"/>
      <c r="AI1431" s="52"/>
      <c r="AJ1431" s="52"/>
      <c r="AK1431" s="52"/>
    </row>
    <row r="1432" spans="30:37" ht="12.75">
      <c r="AD1432" s="52"/>
      <c r="AF1432" s="52"/>
      <c r="AG1432" s="52"/>
      <c r="AH1432" s="52"/>
      <c r="AI1432" s="52"/>
      <c r="AJ1432" s="52"/>
      <c r="AK1432" s="52"/>
    </row>
    <row r="1433" spans="30:37" ht="12.75">
      <c r="AD1433" s="52"/>
      <c r="AF1433" s="52"/>
      <c r="AG1433" s="52"/>
      <c r="AH1433" s="52"/>
      <c r="AI1433" s="52"/>
      <c r="AJ1433" s="52"/>
      <c r="AK1433" s="52"/>
    </row>
    <row r="1434" spans="30:37" ht="12.75">
      <c r="AD1434" s="52"/>
      <c r="AF1434" s="52"/>
      <c r="AG1434" s="52"/>
      <c r="AH1434" s="52"/>
      <c r="AI1434" s="52"/>
      <c r="AJ1434" s="52"/>
      <c r="AK1434" s="52"/>
    </row>
    <row r="1435" spans="30:37" ht="12.75">
      <c r="AD1435" s="52"/>
      <c r="AF1435" s="52"/>
      <c r="AG1435" s="52"/>
      <c r="AH1435" s="52"/>
      <c r="AI1435" s="52"/>
      <c r="AJ1435" s="52"/>
      <c r="AK1435" s="52"/>
    </row>
    <row r="1436" spans="30:37" ht="12.75">
      <c r="AD1436" s="52"/>
      <c r="AF1436" s="52"/>
      <c r="AG1436" s="52"/>
      <c r="AH1436" s="52"/>
      <c r="AI1436" s="52"/>
      <c r="AJ1436" s="52"/>
      <c r="AK1436" s="52"/>
    </row>
    <row r="1437" spans="30:37" ht="12.75">
      <c r="AD1437" s="52"/>
      <c r="AF1437" s="52"/>
      <c r="AG1437" s="52"/>
      <c r="AH1437" s="52"/>
      <c r="AI1437" s="52"/>
      <c r="AJ1437" s="52"/>
      <c r="AK1437" s="52"/>
    </row>
    <row r="1438" spans="30:37" ht="12.75">
      <c r="AD1438" s="52"/>
      <c r="AF1438" s="52"/>
      <c r="AG1438" s="52"/>
      <c r="AH1438" s="52"/>
      <c r="AI1438" s="52"/>
      <c r="AJ1438" s="52"/>
      <c r="AK1438" s="52"/>
    </row>
    <row r="1439" spans="30:37" ht="12.75">
      <c r="AD1439" s="52"/>
      <c r="AF1439" s="52"/>
      <c r="AG1439" s="52"/>
      <c r="AH1439" s="52"/>
      <c r="AI1439" s="52"/>
      <c r="AJ1439" s="52"/>
      <c r="AK1439" s="52"/>
    </row>
    <row r="1440" spans="30:37" ht="12.75">
      <c r="AD1440" s="52"/>
      <c r="AF1440" s="52"/>
      <c r="AG1440" s="52"/>
      <c r="AH1440" s="52"/>
      <c r="AI1440" s="52"/>
      <c r="AJ1440" s="52"/>
      <c r="AK1440" s="52"/>
    </row>
    <row r="1441" spans="30:37" ht="12.75">
      <c r="AD1441" s="52"/>
      <c r="AF1441" s="52"/>
      <c r="AG1441" s="52"/>
      <c r="AH1441" s="52"/>
      <c r="AI1441" s="52"/>
      <c r="AJ1441" s="52"/>
      <c r="AK1441" s="52"/>
    </row>
    <row r="1442" spans="30:37" ht="12.75">
      <c r="AD1442" s="52"/>
      <c r="AF1442" s="52"/>
      <c r="AG1442" s="52"/>
      <c r="AH1442" s="52"/>
      <c r="AI1442" s="52"/>
      <c r="AJ1442" s="52"/>
      <c r="AK1442" s="52"/>
    </row>
    <row r="1443" spans="30:37" ht="12.75">
      <c r="AD1443" s="52"/>
      <c r="AF1443" s="52"/>
      <c r="AG1443" s="52"/>
      <c r="AH1443" s="52"/>
      <c r="AI1443" s="52"/>
      <c r="AJ1443" s="52"/>
      <c r="AK1443" s="52"/>
    </row>
    <row r="1444" spans="30:37" ht="12.75">
      <c r="AD1444" s="52"/>
      <c r="AF1444" s="52"/>
      <c r="AG1444" s="52"/>
      <c r="AH1444" s="52"/>
      <c r="AI1444" s="52"/>
      <c r="AJ1444" s="52"/>
      <c r="AK1444" s="52"/>
    </row>
    <row r="1445" spans="30:37" ht="12.75">
      <c r="AD1445" s="52"/>
      <c r="AF1445" s="52"/>
      <c r="AG1445" s="52"/>
      <c r="AH1445" s="52"/>
      <c r="AI1445" s="52"/>
      <c r="AJ1445" s="52"/>
      <c r="AK1445" s="52"/>
    </row>
    <row r="1446" spans="30:37" ht="12.75">
      <c r="AD1446" s="52"/>
      <c r="AF1446" s="52"/>
      <c r="AG1446" s="52"/>
      <c r="AH1446" s="52"/>
      <c r="AI1446" s="52"/>
      <c r="AJ1446" s="52"/>
      <c r="AK1446" s="52"/>
    </row>
    <row r="1447" spans="30:37" ht="12.75">
      <c r="AD1447" s="52"/>
      <c r="AF1447" s="52"/>
      <c r="AG1447" s="52"/>
      <c r="AH1447" s="52"/>
      <c r="AI1447" s="52"/>
      <c r="AJ1447" s="52"/>
      <c r="AK1447" s="52"/>
    </row>
    <row r="1448" spans="30:37" ht="12.75">
      <c r="AD1448" s="52"/>
      <c r="AF1448" s="52"/>
      <c r="AG1448" s="52"/>
      <c r="AH1448" s="52"/>
      <c r="AI1448" s="52"/>
      <c r="AJ1448" s="52"/>
      <c r="AK1448" s="52"/>
    </row>
    <row r="1449" spans="30:37" ht="12.75">
      <c r="AD1449" s="52"/>
      <c r="AF1449" s="52"/>
      <c r="AG1449" s="52"/>
      <c r="AH1449" s="52"/>
      <c r="AI1449" s="52"/>
      <c r="AJ1449" s="52"/>
      <c r="AK1449" s="52"/>
    </row>
    <row r="1450" spans="30:37" ht="12.75">
      <c r="AD1450" s="52"/>
      <c r="AF1450" s="52"/>
      <c r="AG1450" s="52"/>
      <c r="AH1450" s="52"/>
      <c r="AI1450" s="52"/>
      <c r="AJ1450" s="52"/>
      <c r="AK1450" s="52"/>
    </row>
    <row r="1451" spans="30:37" ht="12.75">
      <c r="AD1451" s="52"/>
      <c r="AF1451" s="52"/>
      <c r="AG1451" s="52"/>
      <c r="AH1451" s="52"/>
      <c r="AI1451" s="52"/>
      <c r="AJ1451" s="52"/>
      <c r="AK1451" s="52"/>
    </row>
    <row r="1452" spans="30:37" ht="12.75">
      <c r="AD1452" s="52"/>
      <c r="AF1452" s="52"/>
      <c r="AG1452" s="52"/>
      <c r="AH1452" s="52"/>
      <c r="AI1452" s="52"/>
      <c r="AJ1452" s="52"/>
      <c r="AK1452" s="52"/>
    </row>
    <row r="1453" spans="30:37" ht="12.75">
      <c r="AD1453" s="52"/>
      <c r="AF1453" s="52"/>
      <c r="AG1453" s="52"/>
      <c r="AH1453" s="52"/>
      <c r="AI1453" s="52"/>
      <c r="AJ1453" s="52"/>
      <c r="AK1453" s="52"/>
    </row>
    <row r="1454" spans="30:37" ht="12.75">
      <c r="AD1454" s="52"/>
      <c r="AF1454" s="52"/>
      <c r="AG1454" s="52"/>
      <c r="AH1454" s="52"/>
      <c r="AI1454" s="52"/>
      <c r="AJ1454" s="52"/>
      <c r="AK1454" s="52"/>
    </row>
    <row r="1455" spans="30:37" ht="12.75">
      <c r="AD1455" s="52"/>
      <c r="AF1455" s="52"/>
      <c r="AG1455" s="52"/>
      <c r="AH1455" s="52"/>
      <c r="AI1455" s="52"/>
      <c r="AJ1455" s="52"/>
      <c r="AK1455" s="52"/>
    </row>
    <row r="1456" spans="30:37" ht="12.75">
      <c r="AD1456" s="52"/>
      <c r="AF1456" s="52"/>
      <c r="AG1456" s="52"/>
      <c r="AH1456" s="52"/>
      <c r="AI1456" s="52"/>
      <c r="AJ1456" s="52"/>
      <c r="AK1456" s="52"/>
    </row>
    <row r="1457" spans="30:37" ht="12.75">
      <c r="AD1457" s="52"/>
      <c r="AF1457" s="52"/>
      <c r="AG1457" s="52"/>
      <c r="AH1457" s="52"/>
      <c r="AI1457" s="52"/>
      <c r="AJ1457" s="52"/>
      <c r="AK1457" s="52"/>
    </row>
    <row r="1458" spans="30:37" ht="12.75">
      <c r="AD1458" s="52"/>
      <c r="AF1458" s="52"/>
      <c r="AG1458" s="52"/>
      <c r="AH1458" s="52"/>
      <c r="AI1458" s="52"/>
      <c r="AJ1458" s="52"/>
      <c r="AK1458" s="52"/>
    </row>
    <row r="1459" spans="30:37" ht="12.75">
      <c r="AD1459" s="52"/>
      <c r="AF1459" s="52"/>
      <c r="AG1459" s="52"/>
      <c r="AH1459" s="52"/>
      <c r="AI1459" s="52"/>
      <c r="AJ1459" s="52"/>
      <c r="AK1459" s="52"/>
    </row>
    <row r="1460" spans="30:37" ht="12.75">
      <c r="AD1460" s="52"/>
      <c r="AF1460" s="52"/>
      <c r="AG1460" s="52"/>
      <c r="AH1460" s="52"/>
      <c r="AI1460" s="52"/>
      <c r="AJ1460" s="52"/>
      <c r="AK1460" s="52"/>
    </row>
    <row r="1461" spans="30:37" ht="12.75">
      <c r="AD1461" s="52"/>
      <c r="AF1461" s="52"/>
      <c r="AG1461" s="52"/>
      <c r="AH1461" s="52"/>
      <c r="AI1461" s="52"/>
      <c r="AJ1461" s="52"/>
      <c r="AK1461" s="52"/>
    </row>
    <row r="1462" spans="30:37" ht="12.75">
      <c r="AD1462" s="52"/>
      <c r="AF1462" s="52"/>
      <c r="AG1462" s="52"/>
      <c r="AH1462" s="52"/>
      <c r="AI1462" s="52"/>
      <c r="AJ1462" s="52"/>
      <c r="AK1462" s="52"/>
    </row>
    <row r="1463" spans="30:37" ht="12.75">
      <c r="AD1463" s="52"/>
      <c r="AF1463" s="52"/>
      <c r="AG1463" s="52"/>
      <c r="AH1463" s="52"/>
      <c r="AI1463" s="52"/>
      <c r="AJ1463" s="52"/>
      <c r="AK1463" s="52"/>
    </row>
    <row r="1464" spans="30:37" ht="12.75">
      <c r="AD1464" s="52"/>
      <c r="AF1464" s="52"/>
      <c r="AG1464" s="52"/>
      <c r="AH1464" s="52"/>
      <c r="AI1464" s="52"/>
      <c r="AJ1464" s="52"/>
      <c r="AK1464" s="52"/>
    </row>
    <row r="1465" spans="30:37" ht="12.75">
      <c r="AD1465" s="52"/>
      <c r="AF1465" s="52"/>
      <c r="AG1465" s="52"/>
      <c r="AH1465" s="52"/>
      <c r="AI1465" s="52"/>
      <c r="AJ1465" s="52"/>
      <c r="AK1465" s="52"/>
    </row>
    <row r="1466" spans="30:37" ht="12.75">
      <c r="AD1466" s="52"/>
      <c r="AF1466" s="52"/>
      <c r="AG1466" s="52"/>
      <c r="AH1466" s="52"/>
      <c r="AI1466" s="52"/>
      <c r="AJ1466" s="52"/>
      <c r="AK1466" s="52"/>
    </row>
    <row r="1467" spans="30:37" ht="12.75">
      <c r="AD1467" s="52"/>
      <c r="AF1467" s="52"/>
      <c r="AG1467" s="52"/>
      <c r="AH1467" s="52"/>
      <c r="AI1467" s="52"/>
      <c r="AJ1467" s="52"/>
      <c r="AK1467" s="52"/>
    </row>
    <row r="1468" spans="30:37" ht="12.75">
      <c r="AD1468" s="52"/>
      <c r="AF1468" s="52"/>
      <c r="AG1468" s="52"/>
      <c r="AH1468" s="52"/>
      <c r="AI1468" s="52"/>
      <c r="AJ1468" s="52"/>
      <c r="AK1468" s="52"/>
    </row>
    <row r="1469" spans="30:37" ht="12.75">
      <c r="AD1469" s="52"/>
      <c r="AF1469" s="52"/>
      <c r="AG1469" s="52"/>
      <c r="AH1469" s="52"/>
      <c r="AI1469" s="52"/>
      <c r="AJ1469" s="52"/>
      <c r="AK1469" s="52"/>
    </row>
    <row r="1470" spans="30:37" ht="12.75">
      <c r="AD1470" s="52"/>
      <c r="AF1470" s="52"/>
      <c r="AG1470" s="52"/>
      <c r="AH1470" s="52"/>
      <c r="AI1470" s="52"/>
      <c r="AJ1470" s="52"/>
      <c r="AK1470" s="52"/>
    </row>
    <row r="1471" spans="30:37" ht="12.75">
      <c r="AD1471" s="52"/>
      <c r="AF1471" s="52"/>
      <c r="AG1471" s="52"/>
      <c r="AH1471" s="52"/>
      <c r="AI1471" s="52"/>
      <c r="AJ1471" s="52"/>
      <c r="AK1471" s="52"/>
    </row>
    <row r="1472" spans="30:37" ht="12.75">
      <c r="AD1472" s="52"/>
      <c r="AF1472" s="52"/>
      <c r="AG1472" s="52"/>
      <c r="AH1472" s="52"/>
      <c r="AI1472" s="52"/>
      <c r="AJ1472" s="52"/>
      <c r="AK1472" s="52"/>
    </row>
    <row r="1473" spans="30:37" ht="12.75">
      <c r="AD1473" s="52"/>
      <c r="AF1473" s="52"/>
      <c r="AG1473" s="52"/>
      <c r="AH1473" s="52"/>
      <c r="AI1473" s="52"/>
      <c r="AJ1473" s="52"/>
      <c r="AK1473" s="52"/>
    </row>
    <row r="1474" spans="30:37" ht="12.75">
      <c r="AD1474" s="52"/>
      <c r="AF1474" s="52"/>
      <c r="AG1474" s="52"/>
      <c r="AH1474" s="52"/>
      <c r="AI1474" s="52"/>
      <c r="AJ1474" s="52"/>
      <c r="AK1474" s="52"/>
    </row>
    <row r="1475" spans="30:37" ht="12.75">
      <c r="AD1475" s="52"/>
      <c r="AF1475" s="52"/>
      <c r="AG1475" s="52"/>
      <c r="AH1475" s="52"/>
      <c r="AI1475" s="52"/>
      <c r="AJ1475" s="52"/>
      <c r="AK1475" s="52"/>
    </row>
    <row r="1476" spans="30:37" ht="12.75">
      <c r="AD1476" s="52"/>
      <c r="AF1476" s="52"/>
      <c r="AG1476" s="52"/>
      <c r="AH1476" s="52"/>
      <c r="AI1476" s="52"/>
      <c r="AJ1476" s="52"/>
      <c r="AK1476" s="52"/>
    </row>
    <row r="1477" spans="30:37" ht="12.75">
      <c r="AD1477" s="52"/>
      <c r="AF1477" s="52"/>
      <c r="AG1477" s="52"/>
      <c r="AH1477" s="52"/>
      <c r="AI1477" s="52"/>
      <c r="AJ1477" s="52"/>
      <c r="AK1477" s="52"/>
    </row>
    <row r="1478" spans="30:37" ht="12.75">
      <c r="AD1478" s="52"/>
      <c r="AF1478" s="52"/>
      <c r="AG1478" s="52"/>
      <c r="AH1478" s="52"/>
      <c r="AI1478" s="52"/>
      <c r="AJ1478" s="52"/>
      <c r="AK1478" s="52"/>
    </row>
    <row r="1479" spans="30:37" ht="12.75">
      <c r="AD1479" s="52"/>
      <c r="AF1479" s="52"/>
      <c r="AG1479" s="52"/>
      <c r="AH1479" s="52"/>
      <c r="AI1479" s="52"/>
      <c r="AJ1479" s="52"/>
      <c r="AK1479" s="52"/>
    </row>
    <row r="1480" spans="30:37" ht="12.75">
      <c r="AD1480" s="52"/>
      <c r="AF1480" s="52"/>
      <c r="AG1480" s="52"/>
      <c r="AH1480" s="52"/>
      <c r="AI1480" s="52"/>
      <c r="AJ1480" s="52"/>
      <c r="AK1480" s="52"/>
    </row>
    <row r="1481" spans="30:37" ht="12.75">
      <c r="AD1481" s="52"/>
      <c r="AF1481" s="52"/>
      <c r="AG1481" s="52"/>
      <c r="AH1481" s="52"/>
      <c r="AI1481" s="52"/>
      <c r="AJ1481" s="52"/>
      <c r="AK1481" s="52"/>
    </row>
    <row r="1482" spans="30:37" ht="12.75">
      <c r="AD1482" s="52"/>
      <c r="AF1482" s="52"/>
      <c r="AG1482" s="52"/>
      <c r="AH1482" s="52"/>
      <c r="AI1482" s="52"/>
      <c r="AJ1482" s="52"/>
      <c r="AK1482" s="52"/>
    </row>
    <row r="1483" spans="30:37" ht="12.75">
      <c r="AD1483" s="52"/>
      <c r="AF1483" s="52"/>
      <c r="AG1483" s="52"/>
      <c r="AH1483" s="52"/>
      <c r="AI1483" s="52"/>
      <c r="AJ1483" s="52"/>
      <c r="AK1483" s="52"/>
    </row>
    <row r="1484" spans="30:37" ht="12.75">
      <c r="AD1484" s="52"/>
      <c r="AF1484" s="52"/>
      <c r="AG1484" s="52"/>
      <c r="AH1484" s="52"/>
      <c r="AI1484" s="52"/>
      <c r="AJ1484" s="52"/>
      <c r="AK1484" s="52"/>
    </row>
    <row r="1485" spans="30:37" ht="12.75">
      <c r="AD1485" s="52"/>
      <c r="AF1485" s="52"/>
      <c r="AG1485" s="52"/>
      <c r="AH1485" s="52"/>
      <c r="AI1485" s="52"/>
      <c r="AJ1485" s="52"/>
      <c r="AK1485" s="52"/>
    </row>
    <row r="1486" spans="30:37" ht="12.75">
      <c r="AD1486" s="52"/>
      <c r="AF1486" s="52"/>
      <c r="AG1486" s="52"/>
      <c r="AH1486" s="52"/>
      <c r="AI1486" s="52"/>
      <c r="AJ1486" s="52"/>
      <c r="AK1486" s="52"/>
    </row>
    <row r="1487" spans="30:37" ht="12.75">
      <c r="AD1487" s="52"/>
      <c r="AF1487" s="52"/>
      <c r="AG1487" s="52"/>
      <c r="AH1487" s="52"/>
      <c r="AI1487" s="52"/>
      <c r="AJ1487" s="52"/>
      <c r="AK1487" s="52"/>
    </row>
    <row r="1488" spans="30:37" ht="12.75">
      <c r="AD1488" s="52"/>
      <c r="AF1488" s="52"/>
      <c r="AG1488" s="52"/>
      <c r="AH1488" s="52"/>
      <c r="AI1488" s="52"/>
      <c r="AJ1488" s="52"/>
      <c r="AK1488" s="52"/>
    </row>
    <row r="1489" spans="30:37" ht="12.75">
      <c r="AD1489" s="52"/>
      <c r="AF1489" s="52"/>
      <c r="AG1489" s="52"/>
      <c r="AH1489" s="52"/>
      <c r="AI1489" s="52"/>
      <c r="AJ1489" s="52"/>
      <c r="AK1489" s="52"/>
    </row>
    <row r="1490" spans="30:37" ht="12.75">
      <c r="AD1490" s="52"/>
      <c r="AF1490" s="52"/>
      <c r="AG1490" s="52"/>
      <c r="AH1490" s="52"/>
      <c r="AI1490" s="52"/>
      <c r="AJ1490" s="52"/>
      <c r="AK1490" s="52"/>
    </row>
    <row r="1491" spans="30:37" ht="12.75">
      <c r="AD1491" s="52"/>
      <c r="AF1491" s="52"/>
      <c r="AG1491" s="52"/>
      <c r="AH1491" s="52"/>
      <c r="AI1491" s="52"/>
      <c r="AJ1491" s="52"/>
      <c r="AK1491" s="52"/>
    </row>
    <row r="1492" spans="30:37" ht="12.75">
      <c r="AD1492" s="52"/>
      <c r="AF1492" s="52"/>
      <c r="AG1492" s="52"/>
      <c r="AH1492" s="52"/>
      <c r="AI1492" s="52"/>
      <c r="AJ1492" s="52"/>
      <c r="AK1492" s="52"/>
    </row>
    <row r="1493" spans="30:37" ht="12.75">
      <c r="AD1493" s="52"/>
      <c r="AF1493" s="52"/>
      <c r="AG1493" s="52"/>
      <c r="AH1493" s="52"/>
      <c r="AI1493" s="52"/>
      <c r="AJ1493" s="52"/>
      <c r="AK1493" s="52"/>
    </row>
    <row r="1494" spans="30:37" ht="12.75">
      <c r="AD1494" s="52"/>
      <c r="AF1494" s="52"/>
      <c r="AG1494" s="52"/>
      <c r="AH1494" s="52"/>
      <c r="AI1494" s="52"/>
      <c r="AJ1494" s="52"/>
      <c r="AK1494" s="52"/>
    </row>
    <row r="1495" spans="30:37" ht="12.75">
      <c r="AD1495" s="52"/>
      <c r="AF1495" s="52"/>
      <c r="AG1495" s="52"/>
      <c r="AH1495" s="52"/>
      <c r="AI1495" s="52"/>
      <c r="AJ1495" s="52"/>
      <c r="AK1495" s="52"/>
    </row>
    <row r="1496" spans="30:37" ht="12.75">
      <c r="AD1496" s="52"/>
      <c r="AF1496" s="52"/>
      <c r="AG1496" s="52"/>
      <c r="AH1496" s="52"/>
      <c r="AI1496" s="52"/>
      <c r="AJ1496" s="52"/>
      <c r="AK1496" s="52"/>
    </row>
    <row r="1497" spans="30:37" ht="12.75">
      <c r="AD1497" s="52"/>
      <c r="AF1497" s="52"/>
      <c r="AG1497" s="52"/>
      <c r="AH1497" s="52"/>
      <c r="AI1497" s="52"/>
      <c r="AJ1497" s="52"/>
      <c r="AK1497" s="52"/>
    </row>
    <row r="1498" spans="30:37" ht="12.75">
      <c r="AD1498" s="52"/>
      <c r="AF1498" s="52"/>
      <c r="AG1498" s="52"/>
      <c r="AH1498" s="52"/>
      <c r="AI1498" s="52"/>
      <c r="AJ1498" s="52"/>
      <c r="AK1498" s="52"/>
    </row>
    <row r="1499" spans="30:37" ht="12.75">
      <c r="AD1499" s="52"/>
      <c r="AF1499" s="52"/>
      <c r="AG1499" s="52"/>
      <c r="AH1499" s="52"/>
      <c r="AI1499" s="52"/>
      <c r="AJ1499" s="52"/>
      <c r="AK1499" s="52"/>
    </row>
    <row r="1500" spans="30:37" ht="12.75">
      <c r="AD1500" s="52"/>
      <c r="AF1500" s="52"/>
      <c r="AG1500" s="52"/>
      <c r="AH1500" s="52"/>
      <c r="AI1500" s="52"/>
      <c r="AJ1500" s="52"/>
      <c r="AK1500" s="52"/>
    </row>
    <row r="1501" spans="30:37" ht="12.75">
      <c r="AD1501" s="52"/>
      <c r="AF1501" s="52"/>
      <c r="AG1501" s="52"/>
      <c r="AH1501" s="52"/>
      <c r="AI1501" s="52"/>
      <c r="AJ1501" s="52"/>
      <c r="AK1501" s="52"/>
    </row>
    <row r="1502" spans="30:37" ht="12.75">
      <c r="AD1502" s="52"/>
      <c r="AF1502" s="52"/>
      <c r="AG1502" s="52"/>
      <c r="AH1502" s="52"/>
      <c r="AI1502" s="52"/>
      <c r="AJ1502" s="52"/>
      <c r="AK1502" s="52"/>
    </row>
    <row r="1503" spans="30:37" ht="12.75">
      <c r="AD1503" s="52"/>
      <c r="AF1503" s="52"/>
      <c r="AG1503" s="52"/>
      <c r="AH1503" s="52"/>
      <c r="AI1503" s="52"/>
      <c r="AJ1503" s="52"/>
      <c r="AK1503" s="52"/>
    </row>
    <row r="1504" spans="30:37" ht="12.75">
      <c r="AD1504" s="52"/>
      <c r="AF1504" s="52"/>
      <c r="AG1504" s="52"/>
      <c r="AH1504" s="52"/>
      <c r="AI1504" s="52"/>
      <c r="AJ1504" s="52"/>
      <c r="AK1504" s="52"/>
    </row>
    <row r="1505" spans="30:37" ht="12.75">
      <c r="AD1505" s="52"/>
      <c r="AF1505" s="52"/>
      <c r="AG1505" s="52"/>
      <c r="AH1505" s="52"/>
      <c r="AI1505" s="52"/>
      <c r="AJ1505" s="52"/>
      <c r="AK1505" s="52"/>
    </row>
    <row r="1506" spans="30:37" ht="12.75">
      <c r="AD1506" s="52"/>
      <c r="AF1506" s="52"/>
      <c r="AG1506" s="52"/>
      <c r="AH1506" s="52"/>
      <c r="AI1506" s="52"/>
      <c r="AJ1506" s="52"/>
      <c r="AK1506" s="52"/>
    </row>
    <row r="1507" spans="30:37" ht="12.75">
      <c r="AD1507" s="52"/>
      <c r="AF1507" s="52"/>
      <c r="AG1507" s="52"/>
      <c r="AH1507" s="52"/>
      <c r="AI1507" s="52"/>
      <c r="AJ1507" s="52"/>
      <c r="AK1507" s="52"/>
    </row>
    <row r="1508" spans="30:37" ht="12.75">
      <c r="AD1508" s="52"/>
      <c r="AF1508" s="52"/>
      <c r="AG1508" s="52"/>
      <c r="AH1508" s="52"/>
      <c r="AI1508" s="52"/>
      <c r="AJ1508" s="52"/>
      <c r="AK1508" s="52"/>
    </row>
    <row r="1509" spans="30:37" ht="12.75">
      <c r="AD1509" s="52"/>
      <c r="AF1509" s="52"/>
      <c r="AG1509" s="52"/>
      <c r="AH1509" s="52"/>
      <c r="AI1509" s="52"/>
      <c r="AJ1509" s="52"/>
      <c r="AK1509" s="52"/>
    </row>
    <row r="1510" spans="30:37" ht="12.75">
      <c r="AD1510" s="52"/>
      <c r="AF1510" s="52"/>
      <c r="AG1510" s="52"/>
      <c r="AH1510" s="52"/>
      <c r="AI1510" s="52"/>
      <c r="AJ1510" s="52"/>
      <c r="AK1510" s="52"/>
    </row>
    <row r="1511" spans="30:37" ht="12.75">
      <c r="AD1511" s="52"/>
      <c r="AF1511" s="52"/>
      <c r="AG1511" s="52"/>
      <c r="AH1511" s="52"/>
      <c r="AI1511" s="52"/>
      <c r="AJ1511" s="52"/>
      <c r="AK1511" s="52"/>
    </row>
    <row r="1512" spans="30:37" ht="12.75">
      <c r="AD1512" s="52"/>
      <c r="AF1512" s="52"/>
      <c r="AG1512" s="52"/>
      <c r="AH1512" s="52"/>
      <c r="AI1512" s="52"/>
      <c r="AJ1512" s="52"/>
      <c r="AK1512" s="52"/>
    </row>
    <row r="1513" spans="30:37" ht="12.75">
      <c r="AD1513" s="52"/>
      <c r="AF1513" s="52"/>
      <c r="AG1513" s="52"/>
      <c r="AH1513" s="52"/>
      <c r="AI1513" s="52"/>
      <c r="AJ1513" s="52"/>
      <c r="AK1513" s="52"/>
    </row>
    <row r="1514" spans="30:37" ht="12.75">
      <c r="AD1514" s="52"/>
      <c r="AF1514" s="52"/>
      <c r="AG1514" s="52"/>
      <c r="AH1514" s="52"/>
      <c r="AI1514" s="52"/>
      <c r="AJ1514" s="52"/>
      <c r="AK1514" s="52"/>
    </row>
    <row r="1515" spans="30:37" ht="12.75">
      <c r="AD1515" s="52"/>
      <c r="AF1515" s="52"/>
      <c r="AG1515" s="52"/>
      <c r="AH1515" s="52"/>
      <c r="AI1515" s="52"/>
      <c r="AJ1515" s="52"/>
      <c r="AK1515" s="52"/>
    </row>
    <row r="1516" spans="30:37" ht="12.75">
      <c r="AD1516" s="52"/>
      <c r="AF1516" s="52"/>
      <c r="AG1516" s="52"/>
      <c r="AH1516" s="52"/>
      <c r="AI1516" s="52"/>
      <c r="AJ1516" s="52"/>
      <c r="AK1516" s="52"/>
    </row>
    <row r="1517" spans="30:37" ht="12.75">
      <c r="AD1517" s="52"/>
      <c r="AF1517" s="52"/>
      <c r="AG1517" s="52"/>
      <c r="AH1517" s="52"/>
      <c r="AI1517" s="52"/>
      <c r="AJ1517" s="52"/>
      <c r="AK1517" s="52"/>
    </row>
    <row r="1518" spans="30:37" ht="12.75">
      <c r="AD1518" s="52"/>
      <c r="AF1518" s="52"/>
      <c r="AG1518" s="52"/>
      <c r="AH1518" s="52"/>
      <c r="AI1518" s="52"/>
      <c r="AJ1518" s="52"/>
      <c r="AK1518" s="52"/>
    </row>
    <row r="1519" spans="30:37" ht="12.75">
      <c r="AD1519" s="52"/>
      <c r="AF1519" s="52"/>
      <c r="AG1519" s="52"/>
      <c r="AH1519" s="52"/>
      <c r="AI1519" s="52"/>
      <c r="AJ1519" s="52"/>
      <c r="AK1519" s="52"/>
    </row>
    <row r="1520" spans="30:37" ht="12.75">
      <c r="AD1520" s="52"/>
      <c r="AF1520" s="52"/>
      <c r="AG1520" s="52"/>
      <c r="AH1520" s="52"/>
      <c r="AI1520" s="52"/>
      <c r="AJ1520" s="52"/>
      <c r="AK1520" s="52"/>
    </row>
    <row r="1521" spans="30:37" ht="12.75">
      <c r="AD1521" s="52"/>
      <c r="AF1521" s="52"/>
      <c r="AG1521" s="52"/>
      <c r="AH1521" s="52"/>
      <c r="AI1521" s="52"/>
      <c r="AJ1521" s="52"/>
      <c r="AK1521" s="52"/>
    </row>
    <row r="1522" spans="30:37" ht="12.75">
      <c r="AD1522" s="52"/>
      <c r="AF1522" s="52"/>
      <c r="AG1522" s="52"/>
      <c r="AH1522" s="52"/>
      <c r="AI1522" s="52"/>
      <c r="AJ1522" s="52"/>
      <c r="AK1522" s="52"/>
    </row>
    <row r="1523" spans="30:37" ht="12.75">
      <c r="AD1523" s="52"/>
      <c r="AF1523" s="52"/>
      <c r="AG1523" s="52"/>
      <c r="AH1523" s="52"/>
      <c r="AI1523" s="52"/>
      <c r="AJ1523" s="52"/>
      <c r="AK1523" s="52"/>
    </row>
    <row r="1524" spans="30:37" ht="12.75">
      <c r="AD1524" s="52"/>
      <c r="AF1524" s="52"/>
      <c r="AG1524" s="52"/>
      <c r="AH1524" s="52"/>
      <c r="AI1524" s="52"/>
      <c r="AJ1524" s="52"/>
      <c r="AK1524" s="52"/>
    </row>
    <row r="1525" spans="30:37" ht="12.75">
      <c r="AD1525" s="52"/>
      <c r="AF1525" s="52"/>
      <c r="AG1525" s="52"/>
      <c r="AH1525" s="52"/>
      <c r="AI1525" s="52"/>
      <c r="AJ1525" s="52"/>
      <c r="AK1525" s="52"/>
    </row>
    <row r="1526" spans="30:37" ht="12.75">
      <c r="AD1526" s="52"/>
      <c r="AF1526" s="52"/>
      <c r="AG1526" s="52"/>
      <c r="AH1526" s="52"/>
      <c r="AI1526" s="52"/>
      <c r="AJ1526" s="52"/>
      <c r="AK1526" s="52"/>
    </row>
    <row r="1527" spans="30:37" ht="12.75">
      <c r="AD1527" s="52"/>
      <c r="AF1527" s="52"/>
      <c r="AG1527" s="52"/>
      <c r="AH1527" s="52"/>
      <c r="AI1527" s="52"/>
      <c r="AJ1527" s="52"/>
      <c r="AK1527" s="52"/>
    </row>
    <row r="1528" spans="30:37" ht="12.75">
      <c r="AD1528" s="52"/>
      <c r="AF1528" s="52"/>
      <c r="AG1528" s="52"/>
      <c r="AH1528" s="52"/>
      <c r="AI1528" s="52"/>
      <c r="AJ1528" s="52"/>
      <c r="AK1528" s="52"/>
    </row>
    <row r="1529" spans="30:37" ht="12.75">
      <c r="AD1529" s="52"/>
      <c r="AF1529" s="52"/>
      <c r="AG1529" s="52"/>
      <c r="AH1529" s="52"/>
      <c r="AI1529" s="52"/>
      <c r="AJ1529" s="52"/>
      <c r="AK1529" s="52"/>
    </row>
    <row r="1530" spans="30:37" ht="12.75">
      <c r="AD1530" s="52"/>
      <c r="AF1530" s="52"/>
      <c r="AG1530" s="52"/>
      <c r="AH1530" s="52"/>
      <c r="AI1530" s="52"/>
      <c r="AJ1530" s="52"/>
      <c r="AK1530" s="52"/>
    </row>
    <row r="1531" spans="30:37" ht="12.75">
      <c r="AD1531" s="52"/>
      <c r="AF1531" s="52"/>
      <c r="AG1531" s="52"/>
      <c r="AH1531" s="52"/>
      <c r="AI1531" s="52"/>
      <c r="AJ1531" s="52"/>
      <c r="AK1531" s="52"/>
    </row>
    <row r="1532" spans="30:37" ht="12.75">
      <c r="AD1532" s="52"/>
      <c r="AF1532" s="52"/>
      <c r="AG1532" s="52"/>
      <c r="AH1532" s="52"/>
      <c r="AI1532" s="52"/>
      <c r="AJ1532" s="52"/>
      <c r="AK1532" s="52"/>
    </row>
    <row r="1533" spans="30:37" ht="12.75">
      <c r="AD1533" s="52"/>
      <c r="AF1533" s="52"/>
      <c r="AG1533" s="52"/>
      <c r="AH1533" s="52"/>
      <c r="AI1533" s="52"/>
      <c r="AJ1533" s="52"/>
      <c r="AK1533" s="52"/>
    </row>
    <row r="1534" spans="30:37" ht="12.75">
      <c r="AD1534" s="52"/>
      <c r="AF1534" s="52"/>
      <c r="AG1534" s="52"/>
      <c r="AH1534" s="52"/>
      <c r="AI1534" s="52"/>
      <c r="AJ1534" s="52"/>
      <c r="AK1534" s="52"/>
    </row>
    <row r="1535" spans="30:37" ht="12.75">
      <c r="AD1535" s="52"/>
      <c r="AF1535" s="52"/>
      <c r="AG1535" s="52"/>
      <c r="AH1535" s="52"/>
      <c r="AI1535" s="52"/>
      <c r="AJ1535" s="52"/>
      <c r="AK1535" s="52"/>
    </row>
    <row r="1536" spans="30:37" ht="12.75">
      <c r="AD1536" s="52"/>
      <c r="AF1536" s="52"/>
      <c r="AG1536" s="52"/>
      <c r="AH1536" s="52"/>
      <c r="AI1536" s="52"/>
      <c r="AJ1536" s="52"/>
      <c r="AK1536" s="52"/>
    </row>
    <row r="1537" spans="30:37" ht="12.75">
      <c r="AD1537" s="52"/>
      <c r="AF1537" s="52"/>
      <c r="AG1537" s="52"/>
      <c r="AH1537" s="52"/>
      <c r="AI1537" s="52"/>
      <c r="AJ1537" s="52"/>
      <c r="AK1537" s="52"/>
    </row>
    <row r="1538" spans="30:37" ht="12.75">
      <c r="AD1538" s="52"/>
      <c r="AF1538" s="52"/>
      <c r="AG1538" s="52"/>
      <c r="AH1538" s="52"/>
      <c r="AI1538" s="52"/>
      <c r="AJ1538" s="52"/>
      <c r="AK1538" s="52"/>
    </row>
    <row r="1539" spans="30:37" ht="12.75">
      <c r="AD1539" s="52"/>
      <c r="AF1539" s="52"/>
      <c r="AG1539" s="52"/>
      <c r="AH1539" s="52"/>
      <c r="AI1539" s="52"/>
      <c r="AJ1539" s="52"/>
      <c r="AK1539" s="52"/>
    </row>
    <row r="1540" spans="30:37" ht="12.75">
      <c r="AD1540" s="52"/>
      <c r="AF1540" s="52"/>
      <c r="AG1540" s="52"/>
      <c r="AH1540" s="52"/>
      <c r="AI1540" s="52"/>
      <c r="AJ1540" s="52"/>
      <c r="AK1540" s="52"/>
    </row>
    <row r="1541" spans="30:37" ht="12.75">
      <c r="AD1541" s="52"/>
      <c r="AF1541" s="52"/>
      <c r="AG1541" s="52"/>
      <c r="AH1541" s="52"/>
      <c r="AI1541" s="52"/>
      <c r="AJ1541" s="52"/>
      <c r="AK1541" s="52"/>
    </row>
    <row r="1542" spans="30:37" ht="12.75">
      <c r="AD1542" s="52"/>
      <c r="AF1542" s="52"/>
      <c r="AG1542" s="52"/>
      <c r="AH1542" s="52"/>
      <c r="AI1542" s="52"/>
      <c r="AJ1542" s="52"/>
      <c r="AK1542" s="52"/>
    </row>
    <row r="1543" spans="30:37" ht="12.75">
      <c r="AD1543" s="52"/>
      <c r="AF1543" s="52"/>
      <c r="AG1543" s="52"/>
      <c r="AH1543" s="52"/>
      <c r="AI1543" s="52"/>
      <c r="AJ1543" s="52"/>
      <c r="AK1543" s="52"/>
    </row>
    <row r="1544" spans="30:37" ht="12.75">
      <c r="AD1544" s="52"/>
      <c r="AF1544" s="52"/>
      <c r="AG1544" s="52"/>
      <c r="AH1544" s="52"/>
      <c r="AI1544" s="52"/>
      <c r="AJ1544" s="52"/>
      <c r="AK1544" s="52"/>
    </row>
    <row r="1545" spans="30:37" ht="12.75">
      <c r="AD1545" s="52"/>
      <c r="AF1545" s="52"/>
      <c r="AG1545" s="52"/>
      <c r="AH1545" s="52"/>
      <c r="AI1545" s="52"/>
      <c r="AJ1545" s="52"/>
      <c r="AK1545" s="52"/>
    </row>
    <row r="1546" spans="30:37" ht="12.75">
      <c r="AD1546" s="52"/>
      <c r="AF1546" s="52"/>
      <c r="AG1546" s="52"/>
      <c r="AH1546" s="52"/>
      <c r="AI1546" s="52"/>
      <c r="AJ1546" s="52"/>
      <c r="AK1546" s="52"/>
    </row>
    <row r="1547" spans="30:37" ht="12.75">
      <c r="AD1547" s="52"/>
      <c r="AF1547" s="52"/>
      <c r="AG1547" s="52"/>
      <c r="AH1547" s="52"/>
      <c r="AI1547" s="52"/>
      <c r="AJ1547" s="52"/>
      <c r="AK1547" s="52"/>
    </row>
    <row r="1548" spans="30:37" ht="12.75">
      <c r="AD1548" s="52"/>
      <c r="AF1548" s="52"/>
      <c r="AG1548" s="52"/>
      <c r="AH1548" s="52"/>
      <c r="AI1548" s="52"/>
      <c r="AJ1548" s="52"/>
      <c r="AK1548" s="52"/>
    </row>
    <row r="1549" spans="30:37" ht="12.75">
      <c r="AD1549" s="52"/>
      <c r="AF1549" s="52"/>
      <c r="AG1549" s="52"/>
      <c r="AH1549" s="52"/>
      <c r="AI1549" s="52"/>
      <c r="AJ1549" s="52"/>
      <c r="AK1549" s="52"/>
    </row>
    <row r="1550" spans="30:37" ht="12.75">
      <c r="AD1550" s="52"/>
      <c r="AF1550" s="52"/>
      <c r="AG1550" s="52"/>
      <c r="AH1550" s="52"/>
      <c r="AI1550" s="52"/>
      <c r="AJ1550" s="52"/>
      <c r="AK1550" s="52"/>
    </row>
    <row r="1551" spans="30:37" ht="12.75">
      <c r="AD1551" s="52"/>
      <c r="AF1551" s="52"/>
      <c r="AG1551" s="52"/>
      <c r="AH1551" s="52"/>
      <c r="AI1551" s="52"/>
      <c r="AJ1551" s="52"/>
      <c r="AK1551" s="52"/>
    </row>
    <row r="1552" spans="30:37" ht="12.75">
      <c r="AD1552" s="52"/>
      <c r="AF1552" s="52"/>
      <c r="AG1552" s="52"/>
      <c r="AH1552" s="52"/>
      <c r="AI1552" s="52"/>
      <c r="AJ1552" s="52"/>
      <c r="AK1552" s="52"/>
    </row>
    <row r="1553" spans="30:37" ht="12.75">
      <c r="AD1553" s="52"/>
      <c r="AF1553" s="52"/>
      <c r="AG1553" s="52"/>
      <c r="AH1553" s="52"/>
      <c r="AI1553" s="52"/>
      <c r="AJ1553" s="52"/>
      <c r="AK1553" s="52"/>
    </row>
    <row r="1554" spans="30:37" ht="12.75">
      <c r="AD1554" s="52"/>
      <c r="AF1554" s="52"/>
      <c r="AG1554" s="52"/>
      <c r="AH1554" s="52"/>
      <c r="AI1554" s="52"/>
      <c r="AJ1554" s="52"/>
      <c r="AK1554" s="52"/>
    </row>
    <row r="1555" spans="30:37" ht="12.75">
      <c r="AD1555" s="52"/>
      <c r="AF1555" s="52"/>
      <c r="AG1555" s="52"/>
      <c r="AH1555" s="52"/>
      <c r="AI1555" s="52"/>
      <c r="AJ1555" s="52"/>
      <c r="AK1555" s="52"/>
    </row>
    <row r="1556" spans="30:37" ht="12.75">
      <c r="AD1556" s="52"/>
      <c r="AF1556" s="52"/>
      <c r="AG1556" s="52"/>
      <c r="AH1556" s="52"/>
      <c r="AI1556" s="52"/>
      <c r="AJ1556" s="52"/>
      <c r="AK1556" s="52"/>
    </row>
    <row r="1557" spans="30:37" ht="12.75">
      <c r="AD1557" s="52"/>
      <c r="AF1557" s="52"/>
      <c r="AG1557" s="52"/>
      <c r="AH1557" s="52"/>
      <c r="AI1557" s="52"/>
      <c r="AJ1557" s="52"/>
      <c r="AK1557" s="52"/>
    </row>
    <row r="1558" spans="30:37" ht="12.75">
      <c r="AD1558" s="52"/>
      <c r="AF1558" s="52"/>
      <c r="AG1558" s="52"/>
      <c r="AH1558" s="52"/>
      <c r="AI1558" s="52"/>
      <c r="AJ1558" s="52"/>
      <c r="AK1558" s="52"/>
    </row>
    <row r="1559" spans="30:37" ht="12.75">
      <c r="AD1559" s="52"/>
      <c r="AF1559" s="52"/>
      <c r="AG1559" s="52"/>
      <c r="AH1559" s="52"/>
      <c r="AI1559" s="52"/>
      <c r="AJ1559" s="52"/>
      <c r="AK1559" s="52"/>
    </row>
    <row r="1560" spans="30:37" ht="12.75">
      <c r="AD1560" s="52"/>
      <c r="AF1560" s="52"/>
      <c r="AG1560" s="52"/>
      <c r="AH1560" s="52"/>
      <c r="AI1560" s="52"/>
      <c r="AJ1560" s="52"/>
      <c r="AK1560" s="52"/>
    </row>
    <row r="1561" spans="30:37" ht="12.75">
      <c r="AD1561" s="52"/>
      <c r="AF1561" s="52"/>
      <c r="AG1561" s="52"/>
      <c r="AH1561" s="52"/>
      <c r="AI1561" s="52"/>
      <c r="AJ1561" s="52"/>
      <c r="AK1561" s="52"/>
    </row>
    <row r="1562" spans="30:37" ht="12.75">
      <c r="AD1562" s="52"/>
      <c r="AF1562" s="52"/>
      <c r="AG1562" s="52"/>
      <c r="AH1562" s="52"/>
      <c r="AI1562" s="52"/>
      <c r="AJ1562" s="52"/>
      <c r="AK1562" s="52"/>
    </row>
    <row r="1563" spans="30:37" ht="12.75">
      <c r="AD1563" s="52"/>
      <c r="AF1563" s="52"/>
      <c r="AG1563" s="52"/>
      <c r="AH1563" s="52"/>
      <c r="AI1563" s="52"/>
      <c r="AJ1563" s="52"/>
      <c r="AK1563" s="52"/>
    </row>
    <row r="1564" spans="30:37" ht="12.75">
      <c r="AD1564" s="52"/>
      <c r="AF1564" s="52"/>
      <c r="AG1564" s="52"/>
      <c r="AH1564" s="52"/>
      <c r="AI1564" s="52"/>
      <c r="AJ1564" s="52"/>
      <c r="AK1564" s="52"/>
    </row>
    <row r="1565" spans="30:37" ht="12.75">
      <c r="AD1565" s="52"/>
      <c r="AF1565" s="52"/>
      <c r="AG1565" s="52"/>
      <c r="AH1565" s="52"/>
      <c r="AI1565" s="52"/>
      <c r="AJ1565" s="52"/>
      <c r="AK1565" s="52"/>
    </row>
    <row r="1566" spans="30:37" ht="12.75">
      <c r="AD1566" s="52"/>
      <c r="AF1566" s="52"/>
      <c r="AG1566" s="52"/>
      <c r="AH1566" s="52"/>
      <c r="AI1566" s="52"/>
      <c r="AJ1566" s="52"/>
      <c r="AK1566" s="52"/>
    </row>
    <row r="1567" spans="30:37" ht="12.75">
      <c r="AD1567" s="52"/>
      <c r="AF1567" s="52"/>
      <c r="AG1567" s="52"/>
      <c r="AH1567" s="52"/>
      <c r="AI1567" s="52"/>
      <c r="AJ1567" s="52"/>
      <c r="AK1567" s="52"/>
    </row>
    <row r="1568" spans="30:37" ht="12.75">
      <c r="AD1568" s="52"/>
      <c r="AF1568" s="52"/>
      <c r="AG1568" s="52"/>
      <c r="AH1568" s="52"/>
      <c r="AI1568" s="52"/>
      <c r="AJ1568" s="52"/>
      <c r="AK1568" s="52"/>
    </row>
    <row r="1569" spans="30:37" ht="12.75">
      <c r="AD1569" s="52"/>
      <c r="AF1569" s="52"/>
      <c r="AG1569" s="52"/>
      <c r="AH1569" s="52"/>
      <c r="AI1569" s="52"/>
      <c r="AJ1569" s="52"/>
      <c r="AK1569" s="52"/>
    </row>
    <row r="1570" spans="30:37" ht="12.75">
      <c r="AD1570" s="52"/>
      <c r="AF1570" s="52"/>
      <c r="AG1570" s="52"/>
      <c r="AH1570" s="52"/>
      <c r="AI1570" s="52"/>
      <c r="AJ1570" s="52"/>
      <c r="AK1570" s="52"/>
    </row>
    <row r="1571" spans="30:37" ht="12.75">
      <c r="AD1571" s="52"/>
      <c r="AF1571" s="52"/>
      <c r="AG1571" s="52"/>
      <c r="AH1571" s="52"/>
      <c r="AI1571" s="52"/>
      <c r="AJ1571" s="52"/>
      <c r="AK1571" s="52"/>
    </row>
    <row r="1572" spans="30:37" ht="12.75">
      <c r="AD1572" s="52"/>
      <c r="AF1572" s="52"/>
      <c r="AG1572" s="52"/>
      <c r="AH1572" s="52"/>
      <c r="AI1572" s="52"/>
      <c r="AJ1572" s="52"/>
      <c r="AK1572" s="52"/>
    </row>
    <row r="1573" spans="30:37" ht="12.75">
      <c r="AD1573" s="52"/>
      <c r="AF1573" s="52"/>
      <c r="AG1573" s="52"/>
      <c r="AH1573" s="52"/>
      <c r="AI1573" s="52"/>
      <c r="AJ1573" s="52"/>
      <c r="AK1573" s="52"/>
    </row>
    <row r="1574" spans="30:37" ht="12.75">
      <c r="AD1574" s="52"/>
      <c r="AF1574" s="52"/>
      <c r="AG1574" s="52"/>
      <c r="AH1574" s="52"/>
      <c r="AI1574" s="52"/>
      <c r="AJ1574" s="52"/>
      <c r="AK1574" s="52"/>
    </row>
    <row r="1575" spans="30:37" ht="12.75">
      <c r="AD1575" s="52"/>
      <c r="AF1575" s="52"/>
      <c r="AG1575" s="52"/>
      <c r="AH1575" s="52"/>
      <c r="AI1575" s="52"/>
      <c r="AJ1575" s="52"/>
      <c r="AK1575" s="52"/>
    </row>
    <row r="1576" spans="30:37" ht="12.75">
      <c r="AD1576" s="52"/>
      <c r="AF1576" s="52"/>
      <c r="AG1576" s="52"/>
      <c r="AH1576" s="52"/>
      <c r="AI1576" s="52"/>
      <c r="AJ1576" s="52"/>
      <c r="AK1576" s="52"/>
    </row>
    <row r="1577" spans="30:37" ht="12.75">
      <c r="AD1577" s="52"/>
      <c r="AF1577" s="52"/>
      <c r="AG1577" s="52"/>
      <c r="AH1577" s="52"/>
      <c r="AI1577" s="52"/>
      <c r="AJ1577" s="52"/>
      <c r="AK1577" s="52"/>
    </row>
    <row r="1578" spans="30:37" ht="12.75">
      <c r="AD1578" s="52"/>
      <c r="AF1578" s="52"/>
      <c r="AG1578" s="52"/>
      <c r="AH1578" s="52"/>
      <c r="AI1578" s="52"/>
      <c r="AJ1578" s="52"/>
      <c r="AK1578" s="52"/>
    </row>
    <row r="1579" spans="30:37" ht="12.75">
      <c r="AD1579" s="52"/>
      <c r="AF1579" s="52"/>
      <c r="AG1579" s="52"/>
      <c r="AH1579" s="52"/>
      <c r="AI1579" s="52"/>
      <c r="AJ1579" s="52"/>
      <c r="AK1579" s="52"/>
    </row>
    <row r="1580" spans="30:37" ht="12.75">
      <c r="AD1580" s="52"/>
      <c r="AF1580" s="52"/>
      <c r="AG1580" s="52"/>
      <c r="AH1580" s="52"/>
      <c r="AI1580" s="52"/>
      <c r="AJ1580" s="52"/>
      <c r="AK1580" s="52"/>
    </row>
    <row r="1581" spans="30:37" ht="12.75">
      <c r="AD1581" s="52"/>
      <c r="AF1581" s="52"/>
      <c r="AG1581" s="52"/>
      <c r="AH1581" s="52"/>
      <c r="AI1581" s="52"/>
      <c r="AJ1581" s="52"/>
      <c r="AK1581" s="52"/>
    </row>
    <row r="1582" spans="30:37" ht="12.75">
      <c r="AD1582" s="52"/>
      <c r="AF1582" s="52"/>
      <c r="AG1582" s="52"/>
      <c r="AH1582" s="52"/>
      <c r="AI1582" s="52"/>
      <c r="AJ1582" s="52"/>
      <c r="AK1582" s="52"/>
    </row>
    <row r="1583" spans="30:37" ht="12.75">
      <c r="AD1583" s="52"/>
      <c r="AF1583" s="52"/>
      <c r="AG1583" s="52"/>
      <c r="AH1583" s="52"/>
      <c r="AI1583" s="52"/>
      <c r="AJ1583" s="52"/>
      <c r="AK1583" s="52"/>
    </row>
    <row r="1584" spans="30:37" ht="12.75">
      <c r="AD1584" s="52"/>
      <c r="AF1584" s="52"/>
      <c r="AG1584" s="52"/>
      <c r="AH1584" s="52"/>
      <c r="AI1584" s="52"/>
      <c r="AJ1584" s="52"/>
      <c r="AK1584" s="52"/>
    </row>
    <row r="1585" spans="30:37" ht="12.75">
      <c r="AD1585" s="52"/>
      <c r="AF1585" s="52"/>
      <c r="AG1585" s="52"/>
      <c r="AH1585" s="52"/>
      <c r="AI1585" s="52"/>
      <c r="AJ1585" s="52"/>
      <c r="AK1585" s="52"/>
    </row>
    <row r="1586" spans="30:37" ht="12.75">
      <c r="AD1586" s="52"/>
      <c r="AF1586" s="52"/>
      <c r="AG1586" s="52"/>
      <c r="AH1586" s="52"/>
      <c r="AI1586" s="52"/>
      <c r="AJ1586" s="52"/>
      <c r="AK1586" s="52"/>
    </row>
    <row r="1587" spans="30:37" ht="12.75">
      <c r="AD1587" s="52"/>
      <c r="AF1587" s="52"/>
      <c r="AG1587" s="52"/>
      <c r="AH1587" s="52"/>
      <c r="AI1587" s="52"/>
      <c r="AJ1587" s="52"/>
      <c r="AK1587" s="52"/>
    </row>
    <row r="1588" spans="30:37" ht="12.75">
      <c r="AD1588" s="52"/>
      <c r="AF1588" s="52"/>
      <c r="AG1588" s="52"/>
      <c r="AH1588" s="52"/>
      <c r="AI1588" s="52"/>
      <c r="AJ1588" s="52"/>
      <c r="AK1588" s="52"/>
    </row>
    <row r="1589" spans="30:37" ht="12.75">
      <c r="AD1589" s="52"/>
      <c r="AF1589" s="52"/>
      <c r="AG1589" s="52"/>
      <c r="AH1589" s="52"/>
      <c r="AI1589" s="52"/>
      <c r="AJ1589" s="52"/>
      <c r="AK1589" s="52"/>
    </row>
    <row r="1590" spans="30:37" ht="12.75">
      <c r="AD1590" s="52"/>
      <c r="AF1590" s="52"/>
      <c r="AG1590" s="52"/>
      <c r="AH1590" s="52"/>
      <c r="AI1590" s="52"/>
      <c r="AJ1590" s="52"/>
      <c r="AK1590" s="52"/>
    </row>
    <row r="1591" spans="30:37" ht="12.75">
      <c r="AD1591" s="52"/>
      <c r="AF1591" s="52"/>
      <c r="AG1591" s="52"/>
      <c r="AH1591" s="52"/>
      <c r="AI1591" s="52"/>
      <c r="AJ1591" s="52"/>
      <c r="AK1591" s="52"/>
    </row>
    <row r="1592" spans="30:37" ht="12.75">
      <c r="AD1592" s="52"/>
      <c r="AF1592" s="52"/>
      <c r="AG1592" s="52"/>
      <c r="AH1592" s="52"/>
      <c r="AI1592" s="52"/>
      <c r="AJ1592" s="52"/>
      <c r="AK1592" s="52"/>
    </row>
    <row r="1593" spans="30:37" ht="12.75">
      <c r="AD1593" s="52"/>
      <c r="AF1593" s="52"/>
      <c r="AG1593" s="52"/>
      <c r="AH1593" s="52"/>
      <c r="AI1593" s="52"/>
      <c r="AJ1593" s="52"/>
      <c r="AK1593" s="52"/>
    </row>
    <row r="1594" spans="30:37" ht="12.75">
      <c r="AD1594" s="52"/>
      <c r="AF1594" s="52"/>
      <c r="AG1594" s="52"/>
      <c r="AH1594" s="52"/>
      <c r="AI1594" s="52"/>
      <c r="AJ1594" s="52"/>
      <c r="AK1594" s="52"/>
    </row>
    <row r="1595" spans="30:37" ht="12.75">
      <c r="AD1595" s="52"/>
      <c r="AF1595" s="52"/>
      <c r="AG1595" s="52"/>
      <c r="AH1595" s="52"/>
      <c r="AI1595" s="52"/>
      <c r="AJ1595" s="52"/>
      <c r="AK1595" s="52"/>
    </row>
    <row r="1596" spans="30:37" ht="12.75">
      <c r="AD1596" s="52"/>
      <c r="AF1596" s="52"/>
      <c r="AG1596" s="52"/>
      <c r="AH1596" s="52"/>
      <c r="AI1596" s="52"/>
      <c r="AJ1596" s="52"/>
      <c r="AK1596" s="52"/>
    </row>
    <row r="1597" spans="30:37" ht="12.75">
      <c r="AD1597" s="52"/>
      <c r="AF1597" s="52"/>
      <c r="AG1597" s="52"/>
      <c r="AH1597" s="52"/>
      <c r="AI1597" s="52"/>
      <c r="AJ1597" s="52"/>
      <c r="AK1597" s="52"/>
    </row>
    <row r="1598" spans="30:37" ht="12.75">
      <c r="AD1598" s="52"/>
      <c r="AF1598" s="52"/>
      <c r="AG1598" s="52"/>
      <c r="AH1598" s="52"/>
      <c r="AI1598" s="52"/>
      <c r="AJ1598" s="52"/>
      <c r="AK1598" s="52"/>
    </row>
    <row r="1599" spans="30:37" ht="12.75">
      <c r="AD1599" s="52"/>
      <c r="AF1599" s="52"/>
      <c r="AG1599" s="52"/>
      <c r="AH1599" s="52"/>
      <c r="AI1599" s="52"/>
      <c r="AJ1599" s="52"/>
      <c r="AK1599" s="52"/>
    </row>
    <row r="1600" spans="30:37" ht="12.75">
      <c r="AD1600" s="52"/>
      <c r="AF1600" s="52"/>
      <c r="AG1600" s="52"/>
      <c r="AH1600" s="52"/>
      <c r="AI1600" s="52"/>
      <c r="AJ1600" s="52"/>
      <c r="AK1600" s="52"/>
    </row>
    <row r="1601" spans="30:37" ht="12.75">
      <c r="AD1601" s="52"/>
      <c r="AF1601" s="52"/>
      <c r="AG1601" s="52"/>
      <c r="AH1601" s="52"/>
      <c r="AI1601" s="52"/>
      <c r="AJ1601" s="52"/>
      <c r="AK1601" s="52"/>
    </row>
    <row r="1602" spans="30:37" ht="12.75">
      <c r="AD1602" s="52"/>
      <c r="AF1602" s="52"/>
      <c r="AG1602" s="52"/>
      <c r="AH1602" s="52"/>
      <c r="AI1602" s="52"/>
      <c r="AJ1602" s="52"/>
      <c r="AK1602" s="52"/>
    </row>
    <row r="1603" spans="30:37" ht="12.75">
      <c r="AD1603" s="52"/>
      <c r="AF1603" s="52"/>
      <c r="AG1603" s="52"/>
      <c r="AH1603" s="52"/>
      <c r="AI1603" s="52"/>
      <c r="AJ1603" s="52"/>
      <c r="AK1603" s="52"/>
    </row>
    <row r="1604" spans="30:37" ht="12.75">
      <c r="AD1604" s="52"/>
      <c r="AF1604" s="52"/>
      <c r="AG1604" s="52"/>
      <c r="AH1604" s="52"/>
      <c r="AI1604" s="52"/>
      <c r="AJ1604" s="52"/>
      <c r="AK1604" s="52"/>
    </row>
    <row r="1605" spans="30:37" ht="12.75">
      <c r="AD1605" s="52"/>
      <c r="AF1605" s="52"/>
      <c r="AG1605" s="52"/>
      <c r="AH1605" s="52"/>
      <c r="AI1605" s="52"/>
      <c r="AJ1605" s="52"/>
      <c r="AK1605" s="52"/>
    </row>
    <row r="1606" spans="30:37" ht="12.75">
      <c r="AD1606" s="52"/>
      <c r="AF1606" s="52"/>
      <c r="AG1606" s="52"/>
      <c r="AH1606" s="52"/>
      <c r="AI1606" s="52"/>
      <c r="AJ1606" s="52"/>
      <c r="AK1606" s="52"/>
    </row>
    <row r="1607" spans="30:37" ht="12.75">
      <c r="AD1607" s="52"/>
      <c r="AF1607" s="52"/>
      <c r="AG1607" s="52"/>
      <c r="AH1607" s="52"/>
      <c r="AI1607" s="52"/>
      <c r="AJ1607" s="52"/>
      <c r="AK1607" s="52"/>
    </row>
    <row r="1608" spans="30:37" ht="12.75">
      <c r="AD1608" s="52"/>
      <c r="AF1608" s="52"/>
      <c r="AG1608" s="52"/>
      <c r="AH1608" s="52"/>
      <c r="AI1608" s="52"/>
      <c r="AJ1608" s="52"/>
      <c r="AK1608" s="52"/>
    </row>
    <row r="1609" spans="30:37" ht="12.75">
      <c r="AD1609" s="52"/>
      <c r="AF1609" s="52"/>
      <c r="AG1609" s="52"/>
      <c r="AH1609" s="52"/>
      <c r="AI1609" s="52"/>
      <c r="AJ1609" s="52"/>
      <c r="AK1609" s="52"/>
    </row>
    <row r="1610" spans="30:37" ht="12.75">
      <c r="AD1610" s="52"/>
      <c r="AF1610" s="52"/>
      <c r="AG1610" s="52"/>
      <c r="AH1610" s="52"/>
      <c r="AI1610" s="52"/>
      <c r="AJ1610" s="52"/>
      <c r="AK1610" s="52"/>
    </row>
    <row r="1611" spans="30:37" ht="12.75">
      <c r="AD1611" s="52"/>
      <c r="AF1611" s="52"/>
      <c r="AG1611" s="52"/>
      <c r="AH1611" s="52"/>
      <c r="AI1611" s="52"/>
      <c r="AJ1611" s="52"/>
      <c r="AK1611" s="52"/>
    </row>
    <row r="1612" spans="30:37" ht="12.75">
      <c r="AD1612" s="52"/>
      <c r="AF1612" s="52"/>
      <c r="AG1612" s="52"/>
      <c r="AH1612" s="52"/>
      <c r="AI1612" s="52"/>
      <c r="AJ1612" s="52"/>
      <c r="AK1612" s="52"/>
    </row>
    <row r="1613" spans="30:37" ht="12.75">
      <c r="AD1613" s="52"/>
      <c r="AF1613" s="52"/>
      <c r="AG1613" s="52"/>
      <c r="AH1613" s="52"/>
      <c r="AI1613" s="52"/>
      <c r="AJ1613" s="52"/>
      <c r="AK1613" s="52"/>
    </row>
    <row r="1614" spans="30:37" ht="12.75">
      <c r="AD1614" s="52"/>
      <c r="AF1614" s="52"/>
      <c r="AG1614" s="52"/>
      <c r="AH1614" s="52"/>
      <c r="AI1614" s="52"/>
      <c r="AJ1614" s="52"/>
      <c r="AK1614" s="52"/>
    </row>
    <row r="1615" spans="30:37" ht="12.75">
      <c r="AD1615" s="52"/>
      <c r="AF1615" s="52"/>
      <c r="AG1615" s="52"/>
      <c r="AH1615" s="52"/>
      <c r="AI1615" s="52"/>
      <c r="AJ1615" s="52"/>
      <c r="AK1615" s="52"/>
    </row>
    <row r="1616" spans="30:37" ht="12.75">
      <c r="AD1616" s="52"/>
      <c r="AF1616" s="52"/>
      <c r="AG1616" s="52"/>
      <c r="AH1616" s="52"/>
      <c r="AI1616" s="52"/>
      <c r="AJ1616" s="52"/>
      <c r="AK1616" s="52"/>
    </row>
    <row r="1617" spans="30:37" ht="12.75">
      <c r="AD1617" s="52"/>
      <c r="AF1617" s="52"/>
      <c r="AG1617" s="52"/>
      <c r="AH1617" s="52"/>
      <c r="AI1617" s="52"/>
      <c r="AJ1617" s="52"/>
      <c r="AK1617" s="52"/>
    </row>
    <row r="1618" spans="30:37" ht="12.75">
      <c r="AD1618" s="52"/>
      <c r="AF1618" s="52"/>
      <c r="AG1618" s="52"/>
      <c r="AH1618" s="52"/>
      <c r="AI1618" s="52"/>
      <c r="AJ1618" s="52"/>
      <c r="AK1618" s="52"/>
    </row>
    <row r="1619" spans="30:37" ht="12.75">
      <c r="AD1619" s="52"/>
      <c r="AF1619" s="52"/>
      <c r="AG1619" s="52"/>
      <c r="AH1619" s="52"/>
      <c r="AI1619" s="52"/>
      <c r="AJ1619" s="52"/>
      <c r="AK1619" s="52"/>
    </row>
    <row r="1620" spans="30:37" ht="12.75">
      <c r="AD1620" s="52"/>
      <c r="AF1620" s="52"/>
      <c r="AG1620" s="52"/>
      <c r="AH1620" s="52"/>
      <c r="AI1620" s="52"/>
      <c r="AJ1620" s="52"/>
      <c r="AK1620" s="52"/>
    </row>
    <row r="1621" spans="30:37" ht="12.75">
      <c r="AD1621" s="52"/>
      <c r="AF1621" s="52"/>
      <c r="AG1621" s="52"/>
      <c r="AH1621" s="52"/>
      <c r="AI1621" s="52"/>
      <c r="AJ1621" s="52"/>
      <c r="AK1621" s="52"/>
    </row>
    <row r="1622" spans="30:37" ht="12.75">
      <c r="AD1622" s="52"/>
      <c r="AF1622" s="52"/>
      <c r="AG1622" s="52"/>
      <c r="AH1622" s="52"/>
      <c r="AI1622" s="52"/>
      <c r="AJ1622" s="52"/>
      <c r="AK1622" s="52"/>
    </row>
    <row r="1623" spans="30:37" ht="12.75">
      <c r="AD1623" s="52"/>
      <c r="AF1623" s="52"/>
      <c r="AG1623" s="52"/>
      <c r="AH1623" s="52"/>
      <c r="AI1623" s="52"/>
      <c r="AJ1623" s="52"/>
      <c r="AK1623" s="52"/>
    </row>
    <row r="1624" spans="30:37" ht="12.75">
      <c r="AD1624" s="52"/>
      <c r="AF1624" s="52"/>
      <c r="AG1624" s="52"/>
      <c r="AH1624" s="52"/>
      <c r="AI1624" s="52"/>
      <c r="AJ1624" s="52"/>
      <c r="AK1624" s="52"/>
    </row>
    <row r="1625" spans="30:37" ht="12.75">
      <c r="AD1625" s="52"/>
      <c r="AF1625" s="52"/>
      <c r="AG1625" s="52"/>
      <c r="AH1625" s="52"/>
      <c r="AI1625" s="52"/>
      <c r="AJ1625" s="52"/>
      <c r="AK1625" s="52"/>
    </row>
    <row r="1626" spans="30:37" ht="12.75">
      <c r="AD1626" s="52"/>
      <c r="AF1626" s="52"/>
      <c r="AG1626" s="52"/>
      <c r="AH1626" s="52"/>
      <c r="AI1626" s="52"/>
      <c r="AJ1626" s="52"/>
      <c r="AK1626" s="52"/>
    </row>
    <row r="1627" spans="30:37" ht="12.75">
      <c r="AD1627" s="52"/>
      <c r="AF1627" s="52"/>
      <c r="AG1627" s="52"/>
      <c r="AH1627" s="52"/>
      <c r="AI1627" s="52"/>
      <c r="AJ1627" s="52"/>
      <c r="AK1627" s="52"/>
    </row>
    <row r="1628" spans="30:37" ht="12.75">
      <c r="AD1628" s="52"/>
      <c r="AF1628" s="52"/>
      <c r="AG1628" s="52"/>
      <c r="AH1628" s="52"/>
      <c r="AI1628" s="52"/>
      <c r="AJ1628" s="52"/>
      <c r="AK1628" s="52"/>
    </row>
    <row r="1629" spans="30:37" ht="12.75">
      <c r="AD1629" s="52"/>
      <c r="AF1629" s="52"/>
      <c r="AG1629" s="52"/>
      <c r="AH1629" s="52"/>
      <c r="AI1629" s="52"/>
      <c r="AJ1629" s="52"/>
      <c r="AK1629" s="52"/>
    </row>
    <row r="1630" spans="30:37" ht="12.75">
      <c r="AD1630" s="52"/>
      <c r="AF1630" s="52"/>
      <c r="AG1630" s="52"/>
      <c r="AH1630" s="52"/>
      <c r="AI1630" s="52"/>
      <c r="AJ1630" s="52"/>
      <c r="AK1630" s="52"/>
    </row>
    <row r="1631" spans="30:37" ht="12.75">
      <c r="AD1631" s="52"/>
      <c r="AF1631" s="52"/>
      <c r="AG1631" s="52"/>
      <c r="AH1631" s="52"/>
      <c r="AI1631" s="52"/>
      <c r="AJ1631" s="52"/>
      <c r="AK1631" s="52"/>
    </row>
    <row r="1632" spans="30:37" ht="12.75">
      <c r="AD1632" s="52"/>
      <c r="AF1632" s="52"/>
      <c r="AG1632" s="52"/>
      <c r="AH1632" s="52"/>
      <c r="AI1632" s="52"/>
      <c r="AJ1632" s="52"/>
      <c r="AK1632" s="52"/>
    </row>
    <row r="1633" spans="30:37" ht="12.75">
      <c r="AD1633" s="52"/>
      <c r="AF1633" s="52"/>
      <c r="AG1633" s="52"/>
      <c r="AH1633" s="52"/>
      <c r="AI1633" s="52"/>
      <c r="AJ1633" s="52"/>
      <c r="AK1633" s="52"/>
    </row>
    <row r="1634" spans="30:37" ht="12.75">
      <c r="AD1634" s="52"/>
      <c r="AF1634" s="52"/>
      <c r="AG1634" s="52"/>
      <c r="AH1634" s="52"/>
      <c r="AI1634" s="52"/>
      <c r="AJ1634" s="52"/>
      <c r="AK1634" s="52"/>
    </row>
    <row r="1635" spans="30:37" ht="12.75">
      <c r="AD1635" s="52"/>
      <c r="AF1635" s="52"/>
      <c r="AG1635" s="52"/>
      <c r="AH1635" s="52"/>
      <c r="AI1635" s="52"/>
      <c r="AJ1635" s="52"/>
      <c r="AK1635" s="52"/>
    </row>
    <row r="1636" spans="30:37" ht="12.75">
      <c r="AD1636" s="52"/>
      <c r="AF1636" s="52"/>
      <c r="AG1636" s="52"/>
      <c r="AH1636" s="52"/>
      <c r="AI1636" s="52"/>
      <c r="AJ1636" s="52"/>
      <c r="AK1636" s="52"/>
    </row>
    <row r="1637" spans="30:37" ht="12.75">
      <c r="AD1637" s="52"/>
      <c r="AF1637" s="52"/>
      <c r="AG1637" s="52"/>
      <c r="AH1637" s="52"/>
      <c r="AI1637" s="52"/>
      <c r="AJ1637" s="52"/>
      <c r="AK1637" s="52"/>
    </row>
    <row r="1638" spans="30:37" ht="12.75">
      <c r="AD1638" s="52"/>
      <c r="AF1638" s="52"/>
      <c r="AG1638" s="52"/>
      <c r="AH1638" s="52"/>
      <c r="AI1638" s="52"/>
      <c r="AJ1638" s="52"/>
      <c r="AK1638" s="52"/>
    </row>
    <row r="1639" spans="30:37" ht="12.75">
      <c r="AD1639" s="52"/>
      <c r="AF1639" s="52"/>
      <c r="AG1639" s="52"/>
      <c r="AH1639" s="52"/>
      <c r="AI1639" s="52"/>
      <c r="AJ1639" s="52"/>
      <c r="AK1639" s="52"/>
    </row>
    <row r="1640" spans="30:37" ht="12.75">
      <c r="AD1640" s="52"/>
      <c r="AF1640" s="52"/>
      <c r="AG1640" s="52"/>
      <c r="AH1640" s="52"/>
      <c r="AI1640" s="52"/>
      <c r="AJ1640" s="52"/>
      <c r="AK1640" s="52"/>
    </row>
    <row r="1641" spans="30:37" ht="12.75">
      <c r="AD1641" s="52"/>
      <c r="AF1641" s="52"/>
      <c r="AG1641" s="52"/>
      <c r="AH1641" s="52"/>
      <c r="AI1641" s="52"/>
      <c r="AJ1641" s="52"/>
      <c r="AK1641" s="52"/>
    </row>
    <row r="1642" spans="30:37" ht="12.75">
      <c r="AD1642" s="52"/>
      <c r="AF1642" s="52"/>
      <c r="AG1642" s="52"/>
      <c r="AH1642" s="52"/>
      <c r="AI1642" s="52"/>
      <c r="AJ1642" s="52"/>
      <c r="AK1642" s="52"/>
    </row>
    <row r="1643" spans="30:37" ht="12.75">
      <c r="AD1643" s="52"/>
      <c r="AF1643" s="52"/>
      <c r="AG1643" s="52"/>
      <c r="AH1643" s="52"/>
      <c r="AI1643" s="52"/>
      <c r="AJ1643" s="52"/>
      <c r="AK1643" s="52"/>
    </row>
    <row r="1644" spans="30:37" ht="12.75">
      <c r="AD1644" s="52"/>
      <c r="AF1644" s="52"/>
      <c r="AG1644" s="52"/>
      <c r="AH1644" s="52"/>
      <c r="AI1644" s="52"/>
      <c r="AJ1644" s="52"/>
      <c r="AK1644" s="52"/>
    </row>
    <row r="1645" spans="30:37" ht="12.75">
      <c r="AD1645" s="52"/>
      <c r="AF1645" s="52"/>
      <c r="AG1645" s="52"/>
      <c r="AH1645" s="52"/>
      <c r="AI1645" s="52"/>
      <c r="AJ1645" s="52"/>
      <c r="AK1645" s="52"/>
    </row>
    <row r="1646" spans="30:37" ht="12.75">
      <c r="AD1646" s="52"/>
      <c r="AF1646" s="52"/>
      <c r="AG1646" s="52"/>
      <c r="AH1646" s="52"/>
      <c r="AI1646" s="52"/>
      <c r="AJ1646" s="52"/>
      <c r="AK1646" s="52"/>
    </row>
    <row r="1647" spans="30:37" ht="12.75">
      <c r="AD1647" s="52"/>
      <c r="AF1647" s="52"/>
      <c r="AG1647" s="52"/>
      <c r="AH1647" s="52"/>
      <c r="AI1647" s="52"/>
      <c r="AJ1647" s="52"/>
      <c r="AK1647" s="52"/>
    </row>
    <row r="1648" spans="30:37" ht="12.75">
      <c r="AD1648" s="52"/>
      <c r="AF1648" s="52"/>
      <c r="AG1648" s="52"/>
      <c r="AH1648" s="52"/>
      <c r="AI1648" s="52"/>
      <c r="AJ1648" s="52"/>
      <c r="AK1648" s="52"/>
    </row>
    <row r="1649" spans="30:37" ht="12.75">
      <c r="AD1649" s="52"/>
      <c r="AF1649" s="52"/>
      <c r="AG1649" s="52"/>
      <c r="AH1649" s="52"/>
      <c r="AI1649" s="52"/>
      <c r="AJ1649" s="52"/>
      <c r="AK1649" s="52"/>
    </row>
    <row r="1650" spans="30:37" ht="12.75">
      <c r="AD1650" s="52"/>
      <c r="AF1650" s="52"/>
      <c r="AG1650" s="52"/>
      <c r="AH1650" s="52"/>
      <c r="AI1650" s="52"/>
      <c r="AJ1650" s="52"/>
      <c r="AK1650" s="52"/>
    </row>
    <row r="1651" spans="30:37" ht="12.75">
      <c r="AD1651" s="52"/>
      <c r="AF1651" s="52"/>
      <c r="AG1651" s="52"/>
      <c r="AH1651" s="52"/>
      <c r="AI1651" s="52"/>
      <c r="AJ1651" s="52"/>
      <c r="AK1651" s="52"/>
    </row>
    <row r="1652" spans="30:37" ht="12.75">
      <c r="AD1652" s="52"/>
      <c r="AF1652" s="52"/>
      <c r="AG1652" s="52"/>
      <c r="AH1652" s="52"/>
      <c r="AI1652" s="52"/>
      <c r="AJ1652" s="52"/>
      <c r="AK1652" s="52"/>
    </row>
    <row r="1653" spans="30:37" ht="12.75">
      <c r="AD1653" s="52"/>
      <c r="AF1653" s="52"/>
      <c r="AG1653" s="52"/>
      <c r="AH1653" s="52"/>
      <c r="AI1653" s="52"/>
      <c r="AJ1653" s="52"/>
      <c r="AK1653" s="52"/>
    </row>
    <row r="1654" spans="30:37" ht="12.75">
      <c r="AD1654" s="52"/>
      <c r="AF1654" s="52"/>
      <c r="AG1654" s="52"/>
      <c r="AH1654" s="52"/>
      <c r="AI1654" s="52"/>
      <c r="AJ1654" s="52"/>
      <c r="AK1654" s="52"/>
    </row>
    <row r="1655" spans="30:37" ht="12.75">
      <c r="AD1655" s="52"/>
      <c r="AF1655" s="52"/>
      <c r="AG1655" s="52"/>
      <c r="AH1655" s="52"/>
      <c r="AI1655" s="52"/>
      <c r="AJ1655" s="52"/>
      <c r="AK1655" s="52"/>
    </row>
    <row r="1656" spans="30:37" ht="12.75">
      <c r="AD1656" s="52"/>
      <c r="AF1656" s="52"/>
      <c r="AG1656" s="52"/>
      <c r="AH1656" s="52"/>
      <c r="AI1656" s="52"/>
      <c r="AJ1656" s="52"/>
      <c r="AK1656" s="52"/>
    </row>
    <row r="1657" spans="30:37" ht="12.75">
      <c r="AD1657" s="52"/>
      <c r="AF1657" s="52"/>
      <c r="AG1657" s="52"/>
      <c r="AH1657" s="52"/>
      <c r="AI1657" s="52"/>
      <c r="AJ1657" s="52"/>
      <c r="AK1657" s="52"/>
    </row>
    <row r="1658" spans="30:37" ht="12.75">
      <c r="AD1658" s="52"/>
      <c r="AF1658" s="52"/>
      <c r="AG1658" s="52"/>
      <c r="AH1658" s="52"/>
      <c r="AI1658" s="52"/>
      <c r="AJ1658" s="52"/>
      <c r="AK1658" s="52"/>
    </row>
    <row r="1659" spans="30:37" ht="12.75">
      <c r="AD1659" s="52"/>
      <c r="AF1659" s="52"/>
      <c r="AG1659" s="52"/>
      <c r="AH1659" s="52"/>
      <c r="AI1659" s="52"/>
      <c r="AJ1659" s="52"/>
      <c r="AK1659" s="52"/>
    </row>
    <row r="1660" spans="30:37" ht="12.75">
      <c r="AD1660" s="52"/>
      <c r="AF1660" s="52"/>
      <c r="AG1660" s="52"/>
      <c r="AH1660" s="52"/>
      <c r="AI1660" s="52"/>
      <c r="AJ1660" s="52"/>
      <c r="AK1660" s="52"/>
    </row>
    <row r="1661" spans="30:37" ht="12.75">
      <c r="AD1661" s="52"/>
      <c r="AF1661" s="52"/>
      <c r="AG1661" s="52"/>
      <c r="AH1661" s="52"/>
      <c r="AI1661" s="52"/>
      <c r="AJ1661" s="52"/>
      <c r="AK1661" s="52"/>
    </row>
    <row r="1662" spans="30:37" ht="12.75">
      <c r="AD1662" s="52"/>
      <c r="AF1662" s="52"/>
      <c r="AG1662" s="52"/>
      <c r="AH1662" s="52"/>
      <c r="AI1662" s="52"/>
      <c r="AJ1662" s="52"/>
      <c r="AK1662" s="52"/>
    </row>
    <row r="1663" spans="30:37" ht="12.75">
      <c r="AD1663" s="52"/>
      <c r="AF1663" s="52"/>
      <c r="AG1663" s="52"/>
      <c r="AH1663" s="52"/>
      <c r="AI1663" s="52"/>
      <c r="AJ1663" s="52"/>
      <c r="AK1663" s="52"/>
    </row>
    <row r="1664" spans="30:37" ht="12.75">
      <c r="AD1664" s="52"/>
      <c r="AF1664" s="52"/>
      <c r="AG1664" s="52"/>
      <c r="AH1664" s="52"/>
      <c r="AI1664" s="52"/>
      <c r="AJ1664" s="52"/>
      <c r="AK1664" s="52"/>
    </row>
    <row r="1665" spans="30:37" ht="12.75">
      <c r="AD1665" s="52"/>
      <c r="AF1665" s="52"/>
      <c r="AG1665" s="52"/>
      <c r="AH1665" s="52"/>
      <c r="AI1665" s="52"/>
      <c r="AJ1665" s="52"/>
      <c r="AK1665" s="52"/>
    </row>
    <row r="1666" spans="30:37" ht="12.75">
      <c r="AD1666" s="52"/>
      <c r="AF1666" s="52"/>
      <c r="AG1666" s="52"/>
      <c r="AH1666" s="52"/>
      <c r="AI1666" s="52"/>
      <c r="AJ1666" s="52"/>
      <c r="AK1666" s="52"/>
    </row>
    <row r="1667" spans="30:37" ht="12.75">
      <c r="AD1667" s="52"/>
      <c r="AF1667" s="52"/>
      <c r="AG1667" s="52"/>
      <c r="AH1667" s="52"/>
      <c r="AI1667" s="52"/>
      <c r="AJ1667" s="52"/>
      <c r="AK1667" s="52"/>
    </row>
    <row r="1668" spans="30:37" ht="12.75">
      <c r="AD1668" s="52"/>
      <c r="AF1668" s="52"/>
      <c r="AG1668" s="52"/>
      <c r="AH1668" s="52"/>
      <c r="AI1668" s="52"/>
      <c r="AJ1668" s="52"/>
      <c r="AK1668" s="52"/>
    </row>
    <row r="1669" spans="30:37" ht="12.75">
      <c r="AD1669" s="52"/>
      <c r="AF1669" s="52"/>
      <c r="AG1669" s="52"/>
      <c r="AH1669" s="52"/>
      <c r="AI1669" s="52"/>
      <c r="AJ1669" s="52"/>
      <c r="AK1669" s="52"/>
    </row>
    <row r="1670" spans="30:37" ht="12.75">
      <c r="AD1670" s="52"/>
      <c r="AF1670" s="52"/>
      <c r="AG1670" s="52"/>
      <c r="AH1670" s="52"/>
      <c r="AI1670" s="52"/>
      <c r="AJ1670" s="52"/>
      <c r="AK1670" s="52"/>
    </row>
    <row r="1671" spans="30:37" ht="12.75">
      <c r="AD1671" s="52"/>
      <c r="AF1671" s="52"/>
      <c r="AG1671" s="52"/>
      <c r="AH1671" s="52"/>
      <c r="AI1671" s="52"/>
      <c r="AJ1671" s="52"/>
      <c r="AK1671" s="52"/>
    </row>
    <row r="1672" spans="30:37" ht="12.75">
      <c r="AD1672" s="52"/>
      <c r="AF1672" s="52"/>
      <c r="AG1672" s="52"/>
      <c r="AH1672" s="52"/>
      <c r="AI1672" s="52"/>
      <c r="AJ1672" s="52"/>
      <c r="AK1672" s="52"/>
    </row>
    <row r="1673" spans="30:37" ht="12.75">
      <c r="AD1673" s="52"/>
      <c r="AF1673" s="52"/>
      <c r="AG1673" s="52"/>
      <c r="AH1673" s="52"/>
      <c r="AI1673" s="52"/>
      <c r="AJ1673" s="52"/>
      <c r="AK1673" s="52"/>
    </row>
    <row r="1674" spans="30:37" ht="12.75">
      <c r="AD1674" s="52"/>
      <c r="AF1674" s="52"/>
      <c r="AG1674" s="52"/>
      <c r="AH1674" s="52"/>
      <c r="AI1674" s="52"/>
      <c r="AJ1674" s="52"/>
      <c r="AK1674" s="52"/>
    </row>
    <row r="1675" spans="30:37" ht="12.75">
      <c r="AD1675" s="52"/>
      <c r="AF1675" s="52"/>
      <c r="AG1675" s="52"/>
      <c r="AH1675" s="52"/>
      <c r="AI1675" s="52"/>
      <c r="AJ1675" s="52"/>
      <c r="AK1675" s="52"/>
    </row>
    <row r="1676" spans="30:37" ht="12.75">
      <c r="AD1676" s="52"/>
      <c r="AF1676" s="52"/>
      <c r="AG1676" s="52"/>
      <c r="AH1676" s="52"/>
      <c r="AI1676" s="52"/>
      <c r="AJ1676" s="52"/>
      <c r="AK1676" s="52"/>
    </row>
    <row r="1677" spans="30:37" ht="12.75">
      <c r="AD1677" s="52"/>
      <c r="AF1677" s="52"/>
      <c r="AG1677" s="52"/>
      <c r="AH1677" s="52"/>
      <c r="AI1677" s="52"/>
      <c r="AJ1677" s="52"/>
      <c r="AK1677" s="52"/>
    </row>
    <row r="1678" spans="30:37" ht="12.75">
      <c r="AD1678" s="52"/>
      <c r="AF1678" s="52"/>
      <c r="AG1678" s="52"/>
      <c r="AH1678" s="52"/>
      <c r="AI1678" s="52"/>
      <c r="AJ1678" s="52"/>
      <c r="AK1678" s="52"/>
    </row>
    <row r="1679" spans="30:37" ht="12.75">
      <c r="AD1679" s="52"/>
      <c r="AF1679" s="52"/>
      <c r="AG1679" s="52"/>
      <c r="AH1679" s="52"/>
      <c r="AI1679" s="52"/>
      <c r="AJ1679" s="52"/>
      <c r="AK1679" s="52"/>
    </row>
    <row r="1680" spans="30:37" ht="12.75">
      <c r="AD1680" s="52"/>
      <c r="AF1680" s="52"/>
      <c r="AG1680" s="52"/>
      <c r="AH1680" s="52"/>
      <c r="AI1680" s="52"/>
      <c r="AJ1680" s="52"/>
      <c r="AK1680" s="52"/>
    </row>
    <row r="1681" spans="30:37" ht="12.75">
      <c r="AD1681" s="52"/>
      <c r="AF1681" s="52"/>
      <c r="AG1681" s="52"/>
      <c r="AH1681" s="52"/>
      <c r="AI1681" s="52"/>
      <c r="AJ1681" s="52"/>
      <c r="AK1681" s="52"/>
    </row>
    <row r="1682" spans="30:37" ht="12.75">
      <c r="AD1682" s="52"/>
      <c r="AF1682" s="52"/>
      <c r="AG1682" s="52"/>
      <c r="AH1682" s="52"/>
      <c r="AI1682" s="52"/>
      <c r="AJ1682" s="52"/>
      <c r="AK1682" s="52"/>
    </row>
    <row r="1683" spans="30:37" ht="12.75">
      <c r="AD1683" s="52"/>
      <c r="AF1683" s="52"/>
      <c r="AG1683" s="52"/>
      <c r="AH1683" s="52"/>
      <c r="AI1683" s="52"/>
      <c r="AJ1683" s="52"/>
      <c r="AK1683" s="52"/>
    </row>
    <row r="1684" spans="30:37" ht="12.75">
      <c r="AD1684" s="52"/>
      <c r="AF1684" s="52"/>
      <c r="AG1684" s="52"/>
      <c r="AH1684" s="52"/>
      <c r="AI1684" s="52"/>
      <c r="AJ1684" s="52"/>
      <c r="AK1684" s="52"/>
    </row>
    <row r="1685" spans="30:37" ht="12.75">
      <c r="AD1685" s="52"/>
      <c r="AF1685" s="52"/>
      <c r="AG1685" s="52"/>
      <c r="AH1685" s="52"/>
      <c r="AI1685" s="52"/>
      <c r="AJ1685" s="52"/>
      <c r="AK1685" s="52"/>
    </row>
    <row r="1686" spans="30:37" ht="12.75">
      <c r="AD1686" s="52"/>
      <c r="AF1686" s="52"/>
      <c r="AG1686" s="52"/>
      <c r="AH1686" s="52"/>
      <c r="AI1686" s="52"/>
      <c r="AJ1686" s="52"/>
      <c r="AK1686" s="52"/>
    </row>
    <row r="1687" spans="30:37" ht="12.75">
      <c r="AD1687" s="52"/>
      <c r="AF1687" s="52"/>
      <c r="AG1687" s="52"/>
      <c r="AH1687" s="52"/>
      <c r="AI1687" s="52"/>
      <c r="AJ1687" s="52"/>
      <c r="AK1687" s="52"/>
    </row>
    <row r="1688" spans="30:37" ht="12.75">
      <c r="AD1688" s="52"/>
      <c r="AF1688" s="52"/>
      <c r="AG1688" s="52"/>
      <c r="AH1688" s="52"/>
      <c r="AI1688" s="52"/>
      <c r="AJ1688" s="52"/>
      <c r="AK1688" s="52"/>
    </row>
    <row r="1689" spans="30:37" ht="12.75">
      <c r="AD1689" s="52"/>
      <c r="AF1689" s="52"/>
      <c r="AG1689" s="52"/>
      <c r="AH1689" s="52"/>
      <c r="AI1689" s="52"/>
      <c r="AJ1689" s="52"/>
      <c r="AK1689" s="52"/>
    </row>
    <row r="1690" spans="30:37" ht="12.75">
      <c r="AD1690" s="52"/>
      <c r="AF1690" s="52"/>
      <c r="AG1690" s="52"/>
      <c r="AH1690" s="52"/>
      <c r="AI1690" s="52"/>
      <c r="AJ1690" s="52"/>
      <c r="AK1690" s="52"/>
    </row>
    <row r="1691" spans="30:37" ht="12.75">
      <c r="AD1691" s="52"/>
      <c r="AF1691" s="52"/>
      <c r="AG1691" s="52"/>
      <c r="AH1691" s="52"/>
      <c r="AI1691" s="52"/>
      <c r="AJ1691" s="52"/>
      <c r="AK1691" s="52"/>
    </row>
    <row r="1692" spans="30:37" ht="12.75">
      <c r="AD1692" s="52"/>
      <c r="AF1692" s="52"/>
      <c r="AG1692" s="52"/>
      <c r="AH1692" s="52"/>
      <c r="AI1692" s="52"/>
      <c r="AJ1692" s="52"/>
      <c r="AK1692" s="52"/>
    </row>
    <row r="1693" spans="30:37" ht="12.75">
      <c r="AD1693" s="52"/>
      <c r="AF1693" s="52"/>
      <c r="AG1693" s="52"/>
      <c r="AH1693" s="52"/>
      <c r="AI1693" s="52"/>
      <c r="AJ1693" s="52"/>
      <c r="AK1693" s="52"/>
    </row>
    <row r="1694" spans="30:37" ht="12.75">
      <c r="AD1694" s="52"/>
      <c r="AF1694" s="52"/>
      <c r="AG1694" s="52"/>
      <c r="AH1694" s="52"/>
      <c r="AI1694" s="52"/>
      <c r="AJ1694" s="52"/>
      <c r="AK1694" s="52"/>
    </row>
    <row r="1695" spans="30:37" ht="12.75">
      <c r="AD1695" s="52"/>
      <c r="AF1695" s="52"/>
      <c r="AG1695" s="52"/>
      <c r="AH1695" s="52"/>
      <c r="AI1695" s="52"/>
      <c r="AJ1695" s="52"/>
      <c r="AK1695" s="52"/>
    </row>
    <row r="1696" spans="30:37" ht="12.75">
      <c r="AD1696" s="52"/>
      <c r="AF1696" s="52"/>
      <c r="AG1696" s="52"/>
      <c r="AH1696" s="52"/>
      <c r="AI1696" s="52"/>
      <c r="AJ1696" s="52"/>
      <c r="AK1696" s="52"/>
    </row>
    <row r="1697" spans="30:37" ht="12.75">
      <c r="AD1697" s="52"/>
      <c r="AF1697" s="52"/>
      <c r="AG1697" s="52"/>
      <c r="AH1697" s="52"/>
      <c r="AI1697" s="52"/>
      <c r="AJ1697" s="52"/>
      <c r="AK1697" s="52"/>
    </row>
    <row r="1698" spans="30:37" ht="12.75">
      <c r="AD1698" s="52"/>
      <c r="AF1698" s="52"/>
      <c r="AG1698" s="52"/>
      <c r="AH1698" s="52"/>
      <c r="AI1698" s="52"/>
      <c r="AJ1698" s="52"/>
      <c r="AK1698" s="52"/>
    </row>
    <row r="1699" spans="30:37" ht="12.75">
      <c r="AD1699" s="52"/>
      <c r="AF1699" s="52"/>
      <c r="AG1699" s="52"/>
      <c r="AH1699" s="52"/>
      <c r="AI1699" s="52"/>
      <c r="AJ1699" s="52"/>
      <c r="AK1699" s="52"/>
    </row>
    <row r="1700" spans="30:37" ht="12.75">
      <c r="AD1700" s="52"/>
      <c r="AF1700" s="52"/>
      <c r="AG1700" s="52"/>
      <c r="AH1700" s="52"/>
      <c r="AI1700" s="52"/>
      <c r="AJ1700" s="52"/>
      <c r="AK1700" s="52"/>
    </row>
    <row r="1701" spans="30:37" ht="12.75">
      <c r="AD1701" s="52"/>
      <c r="AF1701" s="52"/>
      <c r="AG1701" s="52"/>
      <c r="AH1701" s="52"/>
      <c r="AI1701" s="52"/>
      <c r="AJ1701" s="52"/>
      <c r="AK1701" s="52"/>
    </row>
    <row r="1702" spans="30:37" ht="12.75">
      <c r="AD1702" s="52"/>
      <c r="AF1702" s="52"/>
      <c r="AG1702" s="52"/>
      <c r="AH1702" s="52"/>
      <c r="AI1702" s="52"/>
      <c r="AJ1702" s="52"/>
      <c r="AK1702" s="52"/>
    </row>
    <row r="1703" spans="30:37" ht="12.75">
      <c r="AD1703" s="52"/>
      <c r="AF1703" s="52"/>
      <c r="AG1703" s="52"/>
      <c r="AH1703" s="52"/>
      <c r="AI1703" s="52"/>
      <c r="AJ1703" s="52"/>
      <c r="AK1703" s="52"/>
    </row>
    <row r="1704" spans="30:37" ht="12.75">
      <c r="AD1704" s="52"/>
      <c r="AF1704" s="52"/>
      <c r="AG1704" s="52"/>
      <c r="AH1704" s="52"/>
      <c r="AI1704" s="52"/>
      <c r="AJ1704" s="52"/>
      <c r="AK1704" s="52"/>
    </row>
    <row r="1705" spans="30:37" ht="12.75">
      <c r="AD1705" s="52"/>
      <c r="AF1705" s="52"/>
      <c r="AG1705" s="52"/>
      <c r="AH1705" s="52"/>
      <c r="AI1705" s="52"/>
      <c r="AJ1705" s="52"/>
      <c r="AK1705" s="52"/>
    </row>
    <row r="1706" spans="30:37" ht="12.75">
      <c r="AD1706" s="52"/>
      <c r="AF1706" s="52"/>
      <c r="AG1706" s="52"/>
      <c r="AH1706" s="52"/>
      <c r="AI1706" s="52"/>
      <c r="AJ1706" s="52"/>
      <c r="AK1706" s="52"/>
    </row>
    <row r="1707" spans="30:37" ht="12.75">
      <c r="AD1707" s="52"/>
      <c r="AF1707" s="52"/>
      <c r="AG1707" s="52"/>
      <c r="AH1707" s="52"/>
      <c r="AI1707" s="52"/>
      <c r="AJ1707" s="52"/>
      <c r="AK1707" s="52"/>
    </row>
    <row r="1708" spans="30:37" ht="12.75">
      <c r="AD1708" s="52"/>
      <c r="AF1708" s="52"/>
      <c r="AG1708" s="52"/>
      <c r="AH1708" s="52"/>
      <c r="AI1708" s="52"/>
      <c r="AJ1708" s="52"/>
      <c r="AK1708" s="52"/>
    </row>
    <row r="1709" spans="30:37" ht="12.75">
      <c r="AD1709" s="52"/>
      <c r="AF1709" s="52"/>
      <c r="AG1709" s="52"/>
      <c r="AH1709" s="52"/>
      <c r="AI1709" s="52"/>
      <c r="AJ1709" s="52"/>
      <c r="AK1709" s="52"/>
    </row>
    <row r="1710" spans="30:37" ht="12.75">
      <c r="AD1710" s="52"/>
      <c r="AF1710" s="52"/>
      <c r="AG1710" s="52"/>
      <c r="AH1710" s="52"/>
      <c r="AI1710" s="52"/>
      <c r="AJ1710" s="52"/>
      <c r="AK1710" s="52"/>
    </row>
    <row r="1711" spans="30:37" ht="12.75">
      <c r="AD1711" s="52"/>
      <c r="AF1711" s="52"/>
      <c r="AG1711" s="52"/>
      <c r="AH1711" s="52"/>
      <c r="AI1711" s="52"/>
      <c r="AJ1711" s="52"/>
      <c r="AK1711" s="52"/>
    </row>
    <row r="1712" spans="30:37" ht="12.75">
      <c r="AD1712" s="52"/>
      <c r="AF1712" s="52"/>
      <c r="AG1712" s="52"/>
      <c r="AH1712" s="52"/>
      <c r="AI1712" s="52"/>
      <c r="AJ1712" s="52"/>
      <c r="AK1712" s="52"/>
    </row>
    <row r="1713" spans="30:37" ht="12.75">
      <c r="AD1713" s="52"/>
      <c r="AF1713" s="52"/>
      <c r="AG1713" s="52"/>
      <c r="AH1713" s="52"/>
      <c r="AI1713" s="52"/>
      <c r="AJ1713" s="52"/>
      <c r="AK1713" s="52"/>
    </row>
    <row r="1714" spans="30:37" ht="12.75">
      <c r="AD1714" s="52"/>
      <c r="AF1714" s="52"/>
      <c r="AG1714" s="52"/>
      <c r="AH1714" s="52"/>
      <c r="AI1714" s="52"/>
      <c r="AJ1714" s="52"/>
      <c r="AK1714" s="52"/>
    </row>
    <row r="1715" spans="30:37" ht="12.75">
      <c r="AD1715" s="52"/>
      <c r="AF1715" s="52"/>
      <c r="AG1715" s="52"/>
      <c r="AH1715" s="52"/>
      <c r="AI1715" s="52"/>
      <c r="AJ1715" s="52"/>
      <c r="AK1715" s="52"/>
    </row>
    <row r="1716" spans="30:37" ht="12.75">
      <c r="AD1716" s="52"/>
      <c r="AF1716" s="52"/>
      <c r="AG1716" s="52"/>
      <c r="AH1716" s="52"/>
      <c r="AI1716" s="52"/>
      <c r="AJ1716" s="52"/>
      <c r="AK1716" s="52"/>
    </row>
    <row r="1717" spans="30:37" ht="12.75">
      <c r="AD1717" s="52"/>
      <c r="AF1717" s="52"/>
      <c r="AG1717" s="52"/>
      <c r="AH1717" s="52"/>
      <c r="AI1717" s="52"/>
      <c r="AJ1717" s="52"/>
      <c r="AK1717" s="52"/>
    </row>
    <row r="1718" spans="30:37" ht="12.75">
      <c r="AD1718" s="52"/>
      <c r="AF1718" s="52"/>
      <c r="AG1718" s="52"/>
      <c r="AH1718" s="52"/>
      <c r="AI1718" s="52"/>
      <c r="AJ1718" s="52"/>
      <c r="AK1718" s="52"/>
    </row>
    <row r="1719" spans="30:37" ht="12.75">
      <c r="AD1719" s="52"/>
      <c r="AF1719" s="52"/>
      <c r="AG1719" s="52"/>
      <c r="AH1719" s="52"/>
      <c r="AI1719" s="52"/>
      <c r="AJ1719" s="52"/>
      <c r="AK1719" s="52"/>
    </row>
    <row r="1720" spans="30:37" ht="12.75">
      <c r="AD1720" s="52"/>
      <c r="AF1720" s="52"/>
      <c r="AG1720" s="52"/>
      <c r="AH1720" s="52"/>
      <c r="AI1720" s="52"/>
      <c r="AJ1720" s="52"/>
      <c r="AK1720" s="52"/>
    </row>
    <row r="1721" spans="30:37" ht="12.75">
      <c r="AD1721" s="52"/>
      <c r="AF1721" s="52"/>
      <c r="AG1721" s="52"/>
      <c r="AH1721" s="52"/>
      <c r="AI1721" s="52"/>
      <c r="AJ1721" s="52"/>
      <c r="AK1721" s="52"/>
    </row>
    <row r="1722" spans="30:37" ht="12.75">
      <c r="AD1722" s="52"/>
      <c r="AF1722" s="52"/>
      <c r="AG1722" s="52"/>
      <c r="AH1722" s="52"/>
      <c r="AI1722" s="52"/>
      <c r="AJ1722" s="52"/>
      <c r="AK1722" s="52"/>
    </row>
    <row r="1723" spans="30:37" ht="12.75">
      <c r="AD1723" s="52"/>
      <c r="AF1723" s="52"/>
      <c r="AG1723" s="52"/>
      <c r="AH1723" s="52"/>
      <c r="AI1723" s="52"/>
      <c r="AJ1723" s="52"/>
      <c r="AK1723" s="52"/>
    </row>
    <row r="1724" spans="30:37" ht="12.75">
      <c r="AD1724" s="52"/>
      <c r="AF1724" s="52"/>
      <c r="AG1724" s="52"/>
      <c r="AH1724" s="52"/>
      <c r="AI1724" s="52"/>
      <c r="AJ1724" s="52"/>
      <c r="AK1724" s="52"/>
    </row>
    <row r="1725" spans="30:37" ht="12.75">
      <c r="AD1725" s="52"/>
      <c r="AF1725" s="52"/>
      <c r="AG1725" s="52"/>
      <c r="AH1725" s="52"/>
      <c r="AI1725" s="52"/>
      <c r="AJ1725" s="52"/>
      <c r="AK1725" s="52"/>
    </row>
    <row r="1726" spans="30:37" ht="12.75">
      <c r="AD1726" s="52"/>
      <c r="AF1726" s="52"/>
      <c r="AG1726" s="52"/>
      <c r="AH1726" s="52"/>
      <c r="AI1726" s="52"/>
      <c r="AJ1726" s="52"/>
      <c r="AK1726" s="52"/>
    </row>
    <row r="1727" spans="30:37" ht="12.75">
      <c r="AD1727" s="52"/>
      <c r="AF1727" s="52"/>
      <c r="AG1727" s="52"/>
      <c r="AH1727" s="52"/>
      <c r="AI1727" s="52"/>
      <c r="AJ1727" s="52"/>
      <c r="AK1727" s="52"/>
    </row>
    <row r="1728" spans="30:37" ht="12.75">
      <c r="AD1728" s="52"/>
      <c r="AF1728" s="52"/>
      <c r="AG1728" s="52"/>
      <c r="AH1728" s="52"/>
      <c r="AI1728" s="52"/>
      <c r="AJ1728" s="52"/>
      <c r="AK1728" s="52"/>
    </row>
    <row r="1729" spans="30:37" ht="12.75">
      <c r="AD1729" s="52"/>
      <c r="AF1729" s="52"/>
      <c r="AG1729" s="52"/>
      <c r="AH1729" s="52"/>
      <c r="AI1729" s="52"/>
      <c r="AJ1729" s="52"/>
      <c r="AK1729" s="52"/>
    </row>
    <row r="1730" spans="30:37" ht="12.75">
      <c r="AD1730" s="52"/>
      <c r="AF1730" s="52"/>
      <c r="AG1730" s="52"/>
      <c r="AH1730" s="52"/>
      <c r="AI1730" s="52"/>
      <c r="AJ1730" s="52"/>
      <c r="AK1730" s="52"/>
    </row>
    <row r="1731" spans="30:37" ht="12.75">
      <c r="AD1731" s="52"/>
      <c r="AF1731" s="52"/>
      <c r="AG1731" s="52"/>
      <c r="AH1731" s="52"/>
      <c r="AI1731" s="52"/>
      <c r="AJ1731" s="52"/>
      <c r="AK1731" s="52"/>
    </row>
    <row r="1732" spans="30:37" ht="12.75">
      <c r="AD1732" s="52"/>
      <c r="AF1732" s="52"/>
      <c r="AG1732" s="52"/>
      <c r="AH1732" s="52"/>
      <c r="AI1732" s="52"/>
      <c r="AJ1732" s="52"/>
      <c r="AK1732" s="52"/>
    </row>
    <row r="1733" spans="30:37" ht="12.75">
      <c r="AD1733" s="52"/>
      <c r="AF1733" s="52"/>
      <c r="AG1733" s="52"/>
      <c r="AH1733" s="52"/>
      <c r="AI1733" s="52"/>
      <c r="AJ1733" s="52"/>
      <c r="AK1733" s="52"/>
    </row>
    <row r="1734" spans="30:37" ht="12.75">
      <c r="AD1734" s="52"/>
      <c r="AF1734" s="52"/>
      <c r="AG1734" s="52"/>
      <c r="AH1734" s="52"/>
      <c r="AI1734" s="52"/>
      <c r="AJ1734" s="52"/>
      <c r="AK1734" s="52"/>
    </row>
    <row r="1735" spans="30:37" ht="12.75">
      <c r="AD1735" s="52"/>
      <c r="AF1735" s="52"/>
      <c r="AG1735" s="52"/>
      <c r="AH1735" s="52"/>
      <c r="AI1735" s="52"/>
      <c r="AJ1735" s="52"/>
      <c r="AK1735" s="52"/>
    </row>
    <row r="1736" spans="30:37" ht="12.75">
      <c r="AD1736" s="52"/>
      <c r="AF1736" s="52"/>
      <c r="AG1736" s="52"/>
      <c r="AH1736" s="52"/>
      <c r="AI1736" s="52"/>
      <c r="AJ1736" s="52"/>
      <c r="AK1736" s="52"/>
    </row>
    <row r="1737" spans="30:37" ht="12.75">
      <c r="AD1737" s="52"/>
      <c r="AF1737" s="52"/>
      <c r="AG1737" s="52"/>
      <c r="AH1737" s="52"/>
      <c r="AI1737" s="52"/>
      <c r="AJ1737" s="52"/>
      <c r="AK1737" s="52"/>
    </row>
    <row r="1738" spans="30:37" ht="12.75">
      <c r="AD1738" s="52"/>
      <c r="AF1738" s="52"/>
      <c r="AG1738" s="52"/>
      <c r="AH1738" s="52"/>
      <c r="AI1738" s="52"/>
      <c r="AJ1738" s="52"/>
      <c r="AK1738" s="52"/>
    </row>
    <row r="1739" spans="30:37" ht="12.75">
      <c r="AD1739" s="52"/>
      <c r="AF1739" s="52"/>
      <c r="AG1739" s="52"/>
      <c r="AH1739" s="52"/>
      <c r="AI1739" s="52"/>
      <c r="AJ1739" s="52"/>
      <c r="AK1739" s="52"/>
    </row>
    <row r="1740" spans="30:37" ht="12.75">
      <c r="AD1740" s="52"/>
      <c r="AF1740" s="52"/>
      <c r="AG1740" s="52"/>
      <c r="AH1740" s="52"/>
      <c r="AI1740" s="52"/>
      <c r="AJ1740" s="52"/>
      <c r="AK1740" s="52"/>
    </row>
    <row r="1741" spans="30:37" ht="12.75">
      <c r="AD1741" s="52"/>
      <c r="AF1741" s="52"/>
      <c r="AG1741" s="52"/>
      <c r="AH1741" s="52"/>
      <c r="AI1741" s="52"/>
      <c r="AJ1741" s="52"/>
      <c r="AK1741" s="52"/>
    </row>
    <row r="1742" spans="30:37" ht="12.75">
      <c r="AD1742" s="52"/>
      <c r="AF1742" s="52"/>
      <c r="AG1742" s="52"/>
      <c r="AH1742" s="52"/>
      <c r="AI1742" s="52"/>
      <c r="AJ1742" s="52"/>
      <c r="AK1742" s="52"/>
    </row>
    <row r="1743" spans="30:37" ht="12.75">
      <c r="AD1743" s="52"/>
      <c r="AF1743" s="52"/>
      <c r="AG1743" s="52"/>
      <c r="AH1743" s="52"/>
      <c r="AI1743" s="52"/>
      <c r="AJ1743" s="52"/>
      <c r="AK1743" s="52"/>
    </row>
    <row r="1744" spans="30:37" ht="12.75">
      <c r="AD1744" s="52"/>
      <c r="AF1744" s="52"/>
      <c r="AG1744" s="52"/>
      <c r="AH1744" s="52"/>
      <c r="AI1744" s="52"/>
      <c r="AJ1744" s="52"/>
      <c r="AK1744" s="52"/>
    </row>
    <row r="1745" spans="30:37" ht="12.75">
      <c r="AD1745" s="52"/>
      <c r="AF1745" s="52"/>
      <c r="AG1745" s="52"/>
      <c r="AH1745" s="52"/>
      <c r="AI1745" s="52"/>
      <c r="AJ1745" s="52"/>
      <c r="AK1745" s="52"/>
    </row>
    <row r="1746" spans="30:37" ht="12.75">
      <c r="AD1746" s="52"/>
      <c r="AF1746" s="52"/>
      <c r="AG1746" s="52"/>
      <c r="AH1746" s="52"/>
      <c r="AI1746" s="52"/>
      <c r="AJ1746" s="52"/>
      <c r="AK1746" s="52"/>
    </row>
    <row r="1747" spans="30:37" ht="12.75">
      <c r="AD1747" s="52"/>
      <c r="AF1747" s="52"/>
      <c r="AG1747" s="52"/>
      <c r="AH1747" s="52"/>
      <c r="AI1747" s="52"/>
      <c r="AJ1747" s="52"/>
      <c r="AK1747" s="52"/>
    </row>
    <row r="1748" spans="30:37" ht="12.75">
      <c r="AD1748" s="52"/>
      <c r="AF1748" s="52"/>
      <c r="AG1748" s="52"/>
      <c r="AH1748" s="52"/>
      <c r="AI1748" s="52"/>
      <c r="AJ1748" s="52"/>
      <c r="AK1748" s="52"/>
    </row>
    <row r="1749" spans="30:37" ht="12.75">
      <c r="AD1749" s="52"/>
      <c r="AF1749" s="52"/>
      <c r="AG1749" s="52"/>
      <c r="AH1749" s="52"/>
      <c r="AI1749" s="52"/>
      <c r="AJ1749" s="52"/>
      <c r="AK1749" s="52"/>
    </row>
    <row r="1750" spans="30:37" ht="12.75">
      <c r="AD1750" s="52"/>
      <c r="AF1750" s="52"/>
      <c r="AG1750" s="52"/>
      <c r="AH1750" s="52"/>
      <c r="AI1750" s="52"/>
      <c r="AJ1750" s="52"/>
      <c r="AK1750" s="52"/>
    </row>
    <row r="1751" spans="30:37" ht="12.75">
      <c r="AD1751" s="52"/>
      <c r="AF1751" s="52"/>
      <c r="AG1751" s="52"/>
      <c r="AH1751" s="52"/>
      <c r="AI1751" s="52"/>
      <c r="AJ1751" s="52"/>
      <c r="AK1751" s="52"/>
    </row>
    <row r="1752" spans="30:37" ht="12.75">
      <c r="AD1752" s="52"/>
      <c r="AF1752" s="52"/>
      <c r="AG1752" s="52"/>
      <c r="AH1752" s="52"/>
      <c r="AI1752" s="52"/>
      <c r="AJ1752" s="52"/>
      <c r="AK1752" s="52"/>
    </row>
    <row r="1753" spans="30:37" ht="12.75">
      <c r="AD1753" s="52"/>
      <c r="AF1753" s="52"/>
      <c r="AG1753" s="52"/>
      <c r="AH1753" s="52"/>
      <c r="AI1753" s="52"/>
      <c r="AJ1753" s="52"/>
      <c r="AK1753" s="52"/>
    </row>
    <row r="1754" spans="30:37" ht="12.75">
      <c r="AD1754" s="52"/>
      <c r="AF1754" s="52"/>
      <c r="AG1754" s="52"/>
      <c r="AH1754" s="52"/>
      <c r="AI1754" s="52"/>
      <c r="AJ1754" s="52"/>
      <c r="AK1754" s="52"/>
    </row>
    <row r="1755" spans="30:37" ht="12.75">
      <c r="AD1755" s="52"/>
      <c r="AF1755" s="52"/>
      <c r="AG1755" s="52"/>
      <c r="AH1755" s="52"/>
      <c r="AI1755" s="52"/>
      <c r="AJ1755" s="52"/>
      <c r="AK1755" s="52"/>
    </row>
    <row r="1756" spans="30:37" ht="12.75">
      <c r="AD1756" s="52"/>
      <c r="AF1756" s="52"/>
      <c r="AG1756" s="52"/>
      <c r="AH1756" s="52"/>
      <c r="AI1756" s="52"/>
      <c r="AJ1756" s="52"/>
      <c r="AK1756" s="52"/>
    </row>
    <row r="1757" spans="30:37" ht="12.75">
      <c r="AD1757" s="52"/>
      <c r="AF1757" s="52"/>
      <c r="AG1757" s="52"/>
      <c r="AH1757" s="52"/>
      <c r="AI1757" s="52"/>
      <c r="AJ1757" s="52"/>
      <c r="AK1757" s="52"/>
    </row>
    <row r="1758" spans="30:37" ht="12.75">
      <c r="AD1758" s="52"/>
      <c r="AF1758" s="52"/>
      <c r="AG1758" s="52"/>
      <c r="AH1758" s="52"/>
      <c r="AI1758" s="52"/>
      <c r="AJ1758" s="52"/>
      <c r="AK1758" s="52"/>
    </row>
    <row r="1759" spans="30:37" ht="12.75">
      <c r="AD1759" s="52"/>
      <c r="AF1759" s="52"/>
      <c r="AG1759" s="52"/>
      <c r="AH1759" s="52"/>
      <c r="AI1759" s="52"/>
      <c r="AJ1759" s="52"/>
      <c r="AK1759" s="52"/>
    </row>
    <row r="1760" spans="30:37" ht="12.75">
      <c r="AD1760" s="52"/>
      <c r="AF1760" s="52"/>
      <c r="AG1760" s="52"/>
      <c r="AH1760" s="52"/>
      <c r="AI1760" s="52"/>
      <c r="AJ1760" s="52"/>
      <c r="AK1760" s="52"/>
    </row>
    <row r="1761" spans="30:37" ht="12.75">
      <c r="AD1761" s="52"/>
      <c r="AF1761" s="52"/>
      <c r="AG1761" s="52"/>
      <c r="AH1761" s="52"/>
      <c r="AI1761" s="52"/>
      <c r="AJ1761" s="52"/>
      <c r="AK1761" s="52"/>
    </row>
    <row r="1762" spans="30:37" ht="12.75">
      <c r="AD1762" s="52"/>
      <c r="AF1762" s="52"/>
      <c r="AG1762" s="52"/>
      <c r="AH1762" s="52"/>
      <c r="AI1762" s="52"/>
      <c r="AJ1762" s="52"/>
      <c r="AK1762" s="52"/>
    </row>
    <row r="1763" spans="30:37" ht="12.75">
      <c r="AD1763" s="52"/>
      <c r="AF1763" s="52"/>
      <c r="AG1763" s="52"/>
      <c r="AH1763" s="52"/>
      <c r="AI1763" s="52"/>
      <c r="AJ1763" s="52"/>
      <c r="AK1763" s="52"/>
    </row>
    <row r="1764" spans="30:37" ht="12.75">
      <c r="AD1764" s="52"/>
      <c r="AF1764" s="52"/>
      <c r="AG1764" s="52"/>
      <c r="AH1764" s="52"/>
      <c r="AI1764" s="52"/>
      <c r="AJ1764" s="52"/>
      <c r="AK1764" s="52"/>
    </row>
    <row r="1765" spans="30:37" ht="12.75">
      <c r="AD1765" s="52"/>
      <c r="AF1765" s="52"/>
      <c r="AG1765" s="52"/>
      <c r="AH1765" s="52"/>
      <c r="AI1765" s="52"/>
      <c r="AJ1765" s="52"/>
      <c r="AK1765" s="52"/>
    </row>
    <row r="1766" spans="30:37" ht="12.75">
      <c r="AD1766" s="52"/>
      <c r="AF1766" s="52"/>
      <c r="AG1766" s="52"/>
      <c r="AH1766" s="52"/>
      <c r="AI1766" s="52"/>
      <c r="AJ1766" s="52"/>
      <c r="AK1766" s="52"/>
    </row>
    <row r="1767" spans="30:37" ht="12.75">
      <c r="AD1767" s="52"/>
      <c r="AF1767" s="52"/>
      <c r="AG1767" s="52"/>
      <c r="AH1767" s="52"/>
      <c r="AI1767" s="52"/>
      <c r="AJ1767" s="52"/>
      <c r="AK1767" s="52"/>
    </row>
    <row r="1768" spans="30:37" ht="12.75">
      <c r="AD1768" s="52"/>
      <c r="AF1768" s="52"/>
      <c r="AG1768" s="52"/>
      <c r="AH1768" s="52"/>
      <c r="AI1768" s="52"/>
      <c r="AJ1768" s="52"/>
      <c r="AK1768" s="52"/>
    </row>
    <row r="1769" spans="30:37" ht="12.75">
      <c r="AD1769" s="52"/>
      <c r="AF1769" s="52"/>
      <c r="AG1769" s="52"/>
      <c r="AH1769" s="52"/>
      <c r="AI1769" s="52"/>
      <c r="AJ1769" s="52"/>
      <c r="AK1769" s="52"/>
    </row>
    <row r="1770" spans="30:37" ht="12.75">
      <c r="AD1770" s="52"/>
      <c r="AF1770" s="52"/>
      <c r="AG1770" s="52"/>
      <c r="AH1770" s="52"/>
      <c r="AI1770" s="52"/>
      <c r="AJ1770" s="52"/>
      <c r="AK1770" s="52"/>
    </row>
    <row r="1771" spans="30:37" ht="12.75">
      <c r="AD1771" s="52"/>
      <c r="AF1771" s="52"/>
      <c r="AG1771" s="52"/>
      <c r="AH1771" s="52"/>
      <c r="AI1771" s="52"/>
      <c r="AJ1771" s="52"/>
      <c r="AK1771" s="52"/>
    </row>
    <row r="1772" spans="30:37" ht="12.75">
      <c r="AD1772" s="52"/>
      <c r="AF1772" s="52"/>
      <c r="AG1772" s="52"/>
      <c r="AH1772" s="52"/>
      <c r="AI1772" s="52"/>
      <c r="AJ1772" s="52"/>
      <c r="AK1772" s="52"/>
    </row>
    <row r="1773" spans="30:37" ht="12.75">
      <c r="AD1773" s="52"/>
      <c r="AF1773" s="52"/>
      <c r="AG1773" s="52"/>
      <c r="AH1773" s="52"/>
      <c r="AI1773" s="52"/>
      <c r="AJ1773" s="52"/>
      <c r="AK1773" s="52"/>
    </row>
    <row r="1774" spans="30:37" ht="12.75">
      <c r="AD1774" s="52"/>
      <c r="AF1774" s="52"/>
      <c r="AG1774" s="52"/>
      <c r="AH1774" s="52"/>
      <c r="AI1774" s="52"/>
      <c r="AJ1774" s="52"/>
      <c r="AK1774" s="52"/>
    </row>
    <row r="1775" spans="30:37" ht="12.75">
      <c r="AD1775" s="52"/>
      <c r="AF1775" s="52"/>
      <c r="AG1775" s="52"/>
      <c r="AH1775" s="52"/>
      <c r="AI1775" s="52"/>
      <c r="AJ1775" s="52"/>
      <c r="AK1775" s="52"/>
    </row>
    <row r="1776" spans="30:37" ht="12.75">
      <c r="AD1776" s="52"/>
      <c r="AF1776" s="52"/>
      <c r="AG1776" s="52"/>
      <c r="AH1776" s="52"/>
      <c r="AI1776" s="52"/>
      <c r="AJ1776" s="52"/>
      <c r="AK1776" s="52"/>
    </row>
    <row r="1777" spans="30:37" ht="12.75">
      <c r="AD1777" s="52"/>
      <c r="AF1777" s="52"/>
      <c r="AG1777" s="52"/>
      <c r="AH1777" s="52"/>
      <c r="AI1777" s="52"/>
      <c r="AJ1777" s="52"/>
      <c r="AK1777" s="52"/>
    </row>
    <row r="1778" spans="30:37" ht="12.75">
      <c r="AD1778" s="52"/>
      <c r="AF1778" s="52"/>
      <c r="AG1778" s="52"/>
      <c r="AH1778" s="52"/>
      <c r="AI1778" s="52"/>
      <c r="AJ1778" s="52"/>
      <c r="AK1778" s="52"/>
    </row>
    <row r="1779" spans="30:37" ht="12.75">
      <c r="AD1779" s="52"/>
      <c r="AF1779" s="52"/>
      <c r="AG1779" s="52"/>
      <c r="AH1779" s="52"/>
      <c r="AI1779" s="52"/>
      <c r="AJ1779" s="52"/>
      <c r="AK1779" s="52"/>
    </row>
    <row r="1780" spans="30:37" ht="12.75">
      <c r="AD1780" s="52"/>
      <c r="AF1780" s="52"/>
      <c r="AG1780" s="52"/>
      <c r="AH1780" s="52"/>
      <c r="AI1780" s="52"/>
      <c r="AJ1780" s="52"/>
      <c r="AK1780" s="52"/>
    </row>
    <row r="1781" spans="30:37" ht="12.75">
      <c r="AD1781" s="52"/>
      <c r="AF1781" s="52"/>
      <c r="AG1781" s="52"/>
      <c r="AH1781" s="52"/>
      <c r="AI1781" s="52"/>
      <c r="AJ1781" s="52"/>
      <c r="AK1781" s="52"/>
    </row>
    <row r="1782" spans="30:37" ht="12.75">
      <c r="AD1782" s="52"/>
      <c r="AF1782" s="52"/>
      <c r="AG1782" s="52"/>
      <c r="AH1782" s="52"/>
      <c r="AI1782" s="52"/>
      <c r="AJ1782" s="52"/>
      <c r="AK1782" s="52"/>
    </row>
    <row r="1783" spans="30:37" ht="12.75">
      <c r="AD1783" s="52"/>
      <c r="AF1783" s="52"/>
      <c r="AG1783" s="52"/>
      <c r="AH1783" s="52"/>
      <c r="AI1783" s="52"/>
      <c r="AJ1783" s="52"/>
      <c r="AK1783" s="52"/>
    </row>
    <row r="1784" spans="30:37" ht="12.75">
      <c r="AD1784" s="52"/>
      <c r="AF1784" s="52"/>
      <c r="AG1784" s="52"/>
      <c r="AH1784" s="52"/>
      <c r="AI1784" s="52"/>
      <c r="AJ1784" s="52"/>
      <c r="AK1784" s="52"/>
    </row>
    <row r="1785" spans="30:37" ht="12.75">
      <c r="AD1785" s="52"/>
      <c r="AF1785" s="52"/>
      <c r="AG1785" s="52"/>
      <c r="AH1785" s="52"/>
      <c r="AI1785" s="52"/>
      <c r="AJ1785" s="52"/>
      <c r="AK1785" s="52"/>
    </row>
    <row r="1786" spans="30:37" ht="12.75">
      <c r="AD1786" s="52"/>
      <c r="AF1786" s="52"/>
      <c r="AG1786" s="52"/>
      <c r="AH1786" s="52"/>
      <c r="AI1786" s="52"/>
      <c r="AJ1786" s="52"/>
      <c r="AK1786" s="52"/>
    </row>
    <row r="1787" spans="30:37" ht="12.75">
      <c r="AD1787" s="52"/>
      <c r="AF1787" s="52"/>
      <c r="AG1787" s="52"/>
      <c r="AH1787" s="52"/>
      <c r="AI1787" s="52"/>
      <c r="AJ1787" s="52"/>
      <c r="AK1787" s="52"/>
    </row>
    <row r="1788" spans="30:37" ht="12.75">
      <c r="AD1788" s="52"/>
      <c r="AF1788" s="52"/>
      <c r="AG1788" s="52"/>
      <c r="AH1788" s="52"/>
      <c r="AI1788" s="52"/>
      <c r="AJ1788" s="52"/>
      <c r="AK1788" s="52"/>
    </row>
    <row r="1789" spans="30:37" ht="12.75">
      <c r="AD1789" s="52"/>
      <c r="AF1789" s="52"/>
      <c r="AG1789" s="52"/>
      <c r="AH1789" s="52"/>
      <c r="AI1789" s="52"/>
      <c r="AJ1789" s="52"/>
      <c r="AK1789" s="52"/>
    </row>
    <row r="1790" spans="30:37" ht="12.75">
      <c r="AD1790" s="52"/>
      <c r="AF1790" s="52"/>
      <c r="AG1790" s="52"/>
      <c r="AH1790" s="52"/>
      <c r="AI1790" s="52"/>
      <c r="AJ1790" s="52"/>
      <c r="AK1790" s="52"/>
    </row>
    <row r="1791" spans="30:37" ht="12.75">
      <c r="AD1791" s="52"/>
      <c r="AF1791" s="52"/>
      <c r="AG1791" s="52"/>
      <c r="AH1791" s="52"/>
      <c r="AI1791" s="52"/>
      <c r="AJ1791" s="52"/>
      <c r="AK1791" s="52"/>
    </row>
    <row r="1792" spans="30:37" ht="12.75">
      <c r="AD1792" s="52"/>
      <c r="AF1792" s="52"/>
      <c r="AG1792" s="52"/>
      <c r="AH1792" s="52"/>
      <c r="AI1792" s="52"/>
      <c r="AJ1792" s="52"/>
      <c r="AK1792" s="52"/>
    </row>
    <row r="1793" spans="30:37" ht="12.75">
      <c r="AD1793" s="52"/>
      <c r="AF1793" s="52"/>
      <c r="AG1793" s="52"/>
      <c r="AH1793" s="52"/>
      <c r="AI1793" s="52"/>
      <c r="AJ1793" s="52"/>
      <c r="AK1793" s="52"/>
    </row>
    <row r="1794" spans="30:37" ht="12.75">
      <c r="AD1794" s="52"/>
      <c r="AF1794" s="52"/>
      <c r="AG1794" s="52"/>
      <c r="AH1794" s="52"/>
      <c r="AI1794" s="52"/>
      <c r="AJ1794" s="52"/>
      <c r="AK1794" s="52"/>
    </row>
    <row r="1795" spans="30:37" ht="12.75">
      <c r="AD1795" s="52"/>
      <c r="AF1795" s="52"/>
      <c r="AG1795" s="52"/>
      <c r="AH1795" s="52"/>
      <c r="AI1795" s="52"/>
      <c r="AJ1795" s="52"/>
      <c r="AK1795" s="52"/>
    </row>
    <row r="1796" spans="30:37" ht="12.75">
      <c r="AD1796" s="52"/>
      <c r="AF1796" s="52"/>
      <c r="AG1796" s="52"/>
      <c r="AH1796" s="52"/>
      <c r="AI1796" s="52"/>
      <c r="AJ1796" s="52"/>
      <c r="AK1796" s="52"/>
    </row>
    <row r="1797" spans="30:37" ht="12.75">
      <c r="AD1797" s="52"/>
      <c r="AF1797" s="52"/>
      <c r="AG1797" s="52"/>
      <c r="AH1797" s="52"/>
      <c r="AI1797" s="52"/>
      <c r="AJ1797" s="52"/>
      <c r="AK1797" s="52"/>
    </row>
    <row r="1798" spans="30:37" ht="12.75">
      <c r="AD1798" s="52"/>
      <c r="AF1798" s="52"/>
      <c r="AG1798" s="52"/>
      <c r="AH1798" s="52"/>
      <c r="AI1798" s="52"/>
      <c r="AJ1798" s="52"/>
      <c r="AK1798" s="52"/>
    </row>
    <row r="1799" spans="30:37" ht="12.75">
      <c r="AD1799" s="52"/>
      <c r="AF1799" s="52"/>
      <c r="AG1799" s="52"/>
      <c r="AH1799" s="52"/>
      <c r="AI1799" s="52"/>
      <c r="AJ1799" s="52"/>
      <c r="AK1799" s="52"/>
    </row>
    <row r="1800" spans="30:37" ht="12.75">
      <c r="AD1800" s="52"/>
      <c r="AF1800" s="52"/>
      <c r="AG1800" s="52"/>
      <c r="AH1800" s="52"/>
      <c r="AI1800" s="52"/>
      <c r="AJ1800" s="52"/>
      <c r="AK1800" s="52"/>
    </row>
    <row r="1801" spans="30:37" ht="12.75">
      <c r="AD1801" s="52"/>
      <c r="AF1801" s="52"/>
      <c r="AG1801" s="52"/>
      <c r="AH1801" s="52"/>
      <c r="AI1801" s="52"/>
      <c r="AJ1801" s="52"/>
      <c r="AK1801" s="52"/>
    </row>
    <row r="1802" spans="30:37" ht="12.75">
      <c r="AD1802" s="52"/>
      <c r="AF1802" s="52"/>
      <c r="AG1802" s="52"/>
      <c r="AH1802" s="52"/>
      <c r="AI1802" s="52"/>
      <c r="AJ1802" s="52"/>
      <c r="AK1802" s="52"/>
    </row>
    <row r="1803" spans="30:37" ht="12.75">
      <c r="AD1803" s="52"/>
      <c r="AF1803" s="52"/>
      <c r="AG1803" s="52"/>
      <c r="AH1803" s="52"/>
      <c r="AI1803" s="52"/>
      <c r="AJ1803" s="52"/>
      <c r="AK1803" s="52"/>
    </row>
    <row r="1804" spans="30:37" ht="12.75">
      <c r="AD1804" s="52"/>
      <c r="AF1804" s="52"/>
      <c r="AG1804" s="52"/>
      <c r="AH1804" s="52"/>
      <c r="AI1804" s="52"/>
      <c r="AJ1804" s="52"/>
      <c r="AK1804" s="52"/>
    </row>
    <row r="1805" spans="30:37" ht="12.75">
      <c r="AD1805" s="52"/>
      <c r="AF1805" s="52"/>
      <c r="AG1805" s="52"/>
      <c r="AH1805" s="52"/>
      <c r="AI1805" s="52"/>
      <c r="AJ1805" s="52"/>
      <c r="AK1805" s="52"/>
    </row>
    <row r="1806" spans="30:37" ht="12.75">
      <c r="AD1806" s="52"/>
      <c r="AF1806" s="52"/>
      <c r="AG1806" s="52"/>
      <c r="AH1806" s="52"/>
      <c r="AI1806" s="52"/>
      <c r="AJ1806" s="52"/>
      <c r="AK1806" s="52"/>
    </row>
    <row r="1807" spans="30:37" ht="12.75">
      <c r="AD1807" s="52"/>
      <c r="AF1807" s="52"/>
      <c r="AG1807" s="52"/>
      <c r="AH1807" s="52"/>
      <c r="AI1807" s="52"/>
      <c r="AJ1807" s="52"/>
      <c r="AK1807" s="52"/>
    </row>
    <row r="1808" spans="30:37" ht="12.75">
      <c r="AD1808" s="52"/>
      <c r="AF1808" s="52"/>
      <c r="AG1808" s="52"/>
      <c r="AH1808" s="52"/>
      <c r="AI1808" s="52"/>
      <c r="AJ1808" s="52"/>
      <c r="AK1808" s="52"/>
    </row>
    <row r="1809" spans="30:37" ht="12.75">
      <c r="AD1809" s="52"/>
      <c r="AF1809" s="52"/>
      <c r="AG1809" s="52"/>
      <c r="AH1809" s="52"/>
      <c r="AI1809" s="52"/>
      <c r="AJ1809" s="52"/>
      <c r="AK1809" s="52"/>
    </row>
    <row r="1810" spans="30:37" ht="12.75">
      <c r="AD1810" s="52"/>
      <c r="AF1810" s="52"/>
      <c r="AG1810" s="52"/>
      <c r="AH1810" s="52"/>
      <c r="AI1810" s="52"/>
      <c r="AJ1810" s="52"/>
      <c r="AK1810" s="52"/>
    </row>
    <row r="1811" spans="30:37" ht="12.75">
      <c r="AD1811" s="52"/>
      <c r="AF1811" s="52"/>
      <c r="AG1811" s="52"/>
      <c r="AH1811" s="52"/>
      <c r="AI1811" s="52"/>
      <c r="AJ1811" s="52"/>
      <c r="AK1811" s="52"/>
    </row>
    <row r="1812" spans="30:37" ht="12.75">
      <c r="AD1812" s="52"/>
      <c r="AF1812" s="52"/>
      <c r="AG1812" s="52"/>
      <c r="AH1812" s="52"/>
      <c r="AI1812" s="52"/>
      <c r="AJ1812" s="52"/>
      <c r="AK1812" s="52"/>
    </row>
    <row r="1813" spans="30:37" ht="12.75">
      <c r="AD1813" s="52"/>
      <c r="AF1813" s="52"/>
      <c r="AG1813" s="52"/>
      <c r="AH1813" s="52"/>
      <c r="AI1813" s="52"/>
      <c r="AJ1813" s="52"/>
      <c r="AK1813" s="52"/>
    </row>
    <row r="1814" spans="30:37" ht="12.75">
      <c r="AD1814" s="52"/>
      <c r="AF1814" s="52"/>
      <c r="AG1814" s="52"/>
      <c r="AH1814" s="52"/>
      <c r="AI1814" s="52"/>
      <c r="AJ1814" s="52"/>
      <c r="AK1814" s="52"/>
    </row>
    <row r="1815" spans="30:37" ht="12.75">
      <c r="AD1815" s="52"/>
      <c r="AF1815" s="52"/>
      <c r="AG1815" s="52"/>
      <c r="AH1815" s="52"/>
      <c r="AI1815" s="52"/>
      <c r="AJ1815" s="52"/>
      <c r="AK1815" s="52"/>
    </row>
    <row r="1816" spans="30:37" ht="12.75">
      <c r="AD1816" s="52"/>
      <c r="AF1816" s="52"/>
      <c r="AG1816" s="52"/>
      <c r="AH1816" s="52"/>
      <c r="AI1816" s="52"/>
      <c r="AJ1816" s="52"/>
      <c r="AK1816" s="52"/>
    </row>
    <row r="1817" spans="30:37" ht="12.75">
      <c r="AD1817" s="52"/>
      <c r="AF1817" s="52"/>
      <c r="AG1817" s="52"/>
      <c r="AH1817" s="52"/>
      <c r="AI1817" s="52"/>
      <c r="AJ1817" s="52"/>
      <c r="AK1817" s="52"/>
    </row>
    <row r="1818" spans="30:37" ht="12.75">
      <c r="AD1818" s="52"/>
      <c r="AF1818" s="52"/>
      <c r="AG1818" s="52"/>
      <c r="AH1818" s="52"/>
      <c r="AI1818" s="52"/>
      <c r="AJ1818" s="52"/>
      <c r="AK1818" s="52"/>
    </row>
    <row r="1819" spans="30:37" ht="12.75">
      <c r="AD1819" s="52"/>
      <c r="AF1819" s="52"/>
      <c r="AG1819" s="52"/>
      <c r="AH1819" s="52"/>
      <c r="AI1819" s="52"/>
      <c r="AJ1819" s="52"/>
      <c r="AK1819" s="52"/>
    </row>
    <row r="1820" spans="30:37" ht="12.75">
      <c r="AD1820" s="52"/>
      <c r="AF1820" s="52"/>
      <c r="AG1820" s="52"/>
      <c r="AH1820" s="52"/>
      <c r="AI1820" s="52"/>
      <c r="AJ1820" s="52"/>
      <c r="AK1820" s="52"/>
    </row>
    <row r="1821" spans="30:37" ht="12.75">
      <c r="AD1821" s="52"/>
      <c r="AF1821" s="52"/>
      <c r="AG1821" s="52"/>
      <c r="AH1821" s="52"/>
      <c r="AI1821" s="52"/>
      <c r="AJ1821" s="52"/>
      <c r="AK1821" s="52"/>
    </row>
    <row r="1822" spans="30:37" ht="12.75">
      <c r="AD1822" s="52"/>
      <c r="AF1822" s="52"/>
      <c r="AG1822" s="52"/>
      <c r="AH1822" s="52"/>
      <c r="AI1822" s="52"/>
      <c r="AJ1822" s="52"/>
      <c r="AK1822" s="52"/>
    </row>
    <row r="1823" spans="30:37" ht="12.75">
      <c r="AD1823" s="52"/>
      <c r="AF1823" s="52"/>
      <c r="AG1823" s="52"/>
      <c r="AH1823" s="52"/>
      <c r="AI1823" s="52"/>
      <c r="AJ1823" s="52"/>
      <c r="AK1823" s="52"/>
    </row>
    <row r="1824" spans="30:37" ht="12.75">
      <c r="AD1824" s="52"/>
      <c r="AF1824" s="52"/>
      <c r="AG1824" s="52"/>
      <c r="AH1824" s="52"/>
      <c r="AI1824" s="52"/>
      <c r="AJ1824" s="52"/>
      <c r="AK1824" s="52"/>
    </row>
    <row r="1825" spans="30:37" ht="12.75">
      <c r="AD1825" s="52"/>
      <c r="AF1825" s="52"/>
      <c r="AG1825" s="52"/>
      <c r="AH1825" s="52"/>
      <c r="AI1825" s="52"/>
      <c r="AJ1825" s="52"/>
      <c r="AK1825" s="52"/>
    </row>
    <row r="1826" spans="30:37" ht="12.75">
      <c r="AD1826" s="52"/>
      <c r="AF1826" s="52"/>
      <c r="AG1826" s="52"/>
      <c r="AH1826" s="52"/>
      <c r="AI1826" s="52"/>
      <c r="AJ1826" s="52"/>
      <c r="AK1826" s="52"/>
    </row>
    <row r="1827" spans="30:37" ht="12.75">
      <c r="AD1827" s="52"/>
      <c r="AF1827" s="52"/>
      <c r="AG1827" s="52"/>
      <c r="AH1827" s="52"/>
      <c r="AI1827" s="52"/>
      <c r="AJ1827" s="52"/>
      <c r="AK1827" s="52"/>
    </row>
    <row r="1828" spans="30:37" ht="12.75">
      <c r="AD1828" s="52"/>
      <c r="AF1828" s="52"/>
      <c r="AG1828" s="52"/>
      <c r="AH1828" s="52"/>
      <c r="AI1828" s="52"/>
      <c r="AJ1828" s="52"/>
      <c r="AK1828" s="52"/>
    </row>
    <row r="1829" spans="30:37" ht="12.75">
      <c r="AD1829" s="52"/>
      <c r="AF1829" s="52"/>
      <c r="AG1829" s="52"/>
      <c r="AH1829" s="52"/>
      <c r="AI1829" s="52"/>
      <c r="AJ1829" s="52"/>
      <c r="AK1829" s="52"/>
    </row>
    <row r="1830" spans="30:37" ht="12.75">
      <c r="AD1830" s="52"/>
      <c r="AF1830" s="52"/>
      <c r="AG1830" s="52"/>
      <c r="AH1830" s="52"/>
      <c r="AI1830" s="52"/>
      <c r="AJ1830" s="52"/>
      <c r="AK1830" s="52"/>
    </row>
    <row r="1831" spans="30:37" ht="12.75">
      <c r="AD1831" s="52"/>
      <c r="AF1831" s="52"/>
      <c r="AG1831" s="52"/>
      <c r="AH1831" s="52"/>
      <c r="AI1831" s="52"/>
      <c r="AJ1831" s="52"/>
      <c r="AK1831" s="52"/>
    </row>
    <row r="1832" spans="30:37" ht="12.75">
      <c r="AD1832" s="52"/>
      <c r="AF1832" s="52"/>
      <c r="AG1832" s="52"/>
      <c r="AH1832" s="52"/>
      <c r="AI1832" s="52"/>
      <c r="AJ1832" s="52"/>
      <c r="AK1832" s="52"/>
    </row>
    <row r="1833" spans="30:37" ht="12.75">
      <c r="AD1833" s="52"/>
      <c r="AF1833" s="52"/>
      <c r="AG1833" s="52"/>
      <c r="AH1833" s="52"/>
      <c r="AI1833" s="52"/>
      <c r="AJ1833" s="52"/>
      <c r="AK1833" s="52"/>
    </row>
    <row r="1834" spans="30:37" ht="12.75">
      <c r="AD1834" s="52"/>
      <c r="AF1834" s="52"/>
      <c r="AG1834" s="52"/>
      <c r="AH1834" s="52"/>
      <c r="AI1834" s="52"/>
      <c r="AJ1834" s="52"/>
      <c r="AK1834" s="52"/>
    </row>
    <row r="1835" spans="30:37" ht="12.75">
      <c r="AD1835" s="52"/>
      <c r="AF1835" s="52"/>
      <c r="AG1835" s="52"/>
      <c r="AH1835" s="52"/>
      <c r="AI1835" s="52"/>
      <c r="AJ1835" s="52"/>
      <c r="AK1835" s="52"/>
    </row>
    <row r="1836" spans="30:37" ht="12.75">
      <c r="AD1836" s="52"/>
      <c r="AF1836" s="52"/>
      <c r="AG1836" s="52"/>
      <c r="AH1836" s="52"/>
      <c r="AI1836" s="52"/>
      <c r="AJ1836" s="52"/>
      <c r="AK1836" s="52"/>
    </row>
    <row r="1837" spans="30:37" ht="12.75">
      <c r="AD1837" s="52"/>
      <c r="AF1837" s="52"/>
      <c r="AG1837" s="52"/>
      <c r="AH1837" s="52"/>
      <c r="AI1837" s="52"/>
      <c r="AJ1837" s="52"/>
      <c r="AK1837" s="52"/>
    </row>
    <row r="1838" spans="30:37" ht="12.75">
      <c r="AD1838" s="52"/>
      <c r="AF1838" s="52"/>
      <c r="AG1838" s="52"/>
      <c r="AH1838" s="52"/>
      <c r="AI1838" s="52"/>
      <c r="AJ1838" s="52"/>
      <c r="AK1838" s="52"/>
    </row>
    <row r="1839" spans="30:37" ht="12.75">
      <c r="AD1839" s="52"/>
      <c r="AF1839" s="52"/>
      <c r="AG1839" s="52"/>
      <c r="AH1839" s="52"/>
      <c r="AI1839" s="52"/>
      <c r="AJ1839" s="52"/>
      <c r="AK1839" s="52"/>
    </row>
    <row r="1840" spans="30:37" ht="12.75">
      <c r="AD1840" s="52"/>
      <c r="AF1840" s="52"/>
      <c r="AG1840" s="52"/>
      <c r="AH1840" s="52"/>
      <c r="AI1840" s="52"/>
      <c r="AJ1840" s="52"/>
      <c r="AK1840" s="52"/>
    </row>
    <row r="1841" spans="30:37" ht="12.75">
      <c r="AD1841" s="52"/>
      <c r="AF1841" s="52"/>
      <c r="AG1841" s="52"/>
      <c r="AH1841" s="52"/>
      <c r="AI1841" s="52"/>
      <c r="AJ1841" s="52"/>
      <c r="AK1841" s="52"/>
    </row>
    <row r="1842" spans="30:37" ht="12.75">
      <c r="AD1842" s="52"/>
      <c r="AF1842" s="52"/>
      <c r="AG1842" s="52"/>
      <c r="AH1842" s="52"/>
      <c r="AI1842" s="52"/>
      <c r="AJ1842" s="52"/>
      <c r="AK1842" s="52"/>
    </row>
    <row r="1843" spans="30:37" ht="12.75">
      <c r="AD1843" s="52"/>
      <c r="AF1843" s="52"/>
      <c r="AG1843" s="52"/>
      <c r="AH1843" s="52"/>
      <c r="AI1843" s="52"/>
      <c r="AJ1843" s="52"/>
      <c r="AK1843" s="52"/>
    </row>
    <row r="1844" spans="30:37" ht="12.75">
      <c r="AD1844" s="52"/>
      <c r="AF1844" s="52"/>
      <c r="AG1844" s="52"/>
      <c r="AH1844" s="52"/>
      <c r="AI1844" s="52"/>
      <c r="AJ1844" s="52"/>
      <c r="AK1844" s="52"/>
    </row>
    <row r="1845" spans="30:37" ht="12.75">
      <c r="AD1845" s="52"/>
      <c r="AF1845" s="52"/>
      <c r="AG1845" s="52"/>
      <c r="AH1845" s="52"/>
      <c r="AI1845" s="52"/>
      <c r="AJ1845" s="52"/>
      <c r="AK1845" s="52"/>
    </row>
    <row r="1846" spans="30:37" ht="12.75">
      <c r="AD1846" s="52"/>
      <c r="AF1846" s="52"/>
      <c r="AG1846" s="52"/>
      <c r="AH1846" s="52"/>
      <c r="AI1846" s="52"/>
      <c r="AJ1846" s="52"/>
      <c r="AK1846" s="52"/>
    </row>
    <row r="1847" spans="30:37" ht="12.75">
      <c r="AD1847" s="52"/>
      <c r="AF1847" s="52"/>
      <c r="AG1847" s="52"/>
      <c r="AH1847" s="52"/>
      <c r="AI1847" s="52"/>
      <c r="AJ1847" s="52"/>
      <c r="AK1847" s="52"/>
    </row>
    <row r="1848" spans="30:37" ht="12.75">
      <c r="AD1848" s="52"/>
      <c r="AF1848" s="52"/>
      <c r="AG1848" s="52"/>
      <c r="AH1848" s="52"/>
      <c r="AI1848" s="52"/>
      <c r="AJ1848" s="52"/>
      <c r="AK1848" s="52"/>
    </row>
    <row r="1849" spans="30:37" ht="12.75">
      <c r="AD1849" s="52"/>
      <c r="AF1849" s="52"/>
      <c r="AG1849" s="52"/>
      <c r="AH1849" s="52"/>
      <c r="AI1849" s="52"/>
      <c r="AJ1849" s="52"/>
      <c r="AK1849" s="52"/>
    </row>
    <row r="1850" spans="30:37" ht="12.75">
      <c r="AD1850" s="52"/>
      <c r="AF1850" s="52"/>
      <c r="AG1850" s="52"/>
      <c r="AH1850" s="52"/>
      <c r="AI1850" s="52"/>
      <c r="AJ1850" s="52"/>
      <c r="AK1850" s="52"/>
    </row>
    <row r="1851" spans="30:37" ht="12.75">
      <c r="AD1851" s="52"/>
      <c r="AF1851" s="52"/>
      <c r="AG1851" s="52"/>
      <c r="AH1851" s="52"/>
      <c r="AI1851" s="52"/>
      <c r="AJ1851" s="52"/>
      <c r="AK1851" s="52"/>
    </row>
    <row r="1852" spans="30:37" ht="12.75">
      <c r="AD1852" s="52"/>
      <c r="AF1852" s="52"/>
      <c r="AG1852" s="52"/>
      <c r="AH1852" s="52"/>
      <c r="AI1852" s="52"/>
      <c r="AJ1852" s="52"/>
      <c r="AK1852" s="52"/>
    </row>
    <row r="1853" spans="30:37" ht="12.75">
      <c r="AD1853" s="52"/>
      <c r="AF1853" s="52"/>
      <c r="AG1853" s="52"/>
      <c r="AH1853" s="52"/>
      <c r="AI1853" s="52"/>
      <c r="AJ1853" s="52"/>
      <c r="AK1853" s="52"/>
    </row>
    <row r="1854" spans="30:37" ht="12.75">
      <c r="AD1854" s="52"/>
      <c r="AF1854" s="52"/>
      <c r="AG1854" s="52"/>
      <c r="AH1854" s="52"/>
      <c r="AI1854" s="52"/>
      <c r="AJ1854" s="52"/>
      <c r="AK1854" s="52"/>
    </row>
    <row r="1855" spans="30:37" ht="12.75">
      <c r="AD1855" s="52"/>
      <c r="AF1855" s="52"/>
      <c r="AG1855" s="52"/>
      <c r="AH1855" s="52"/>
      <c r="AI1855" s="52"/>
      <c r="AJ1855" s="52"/>
      <c r="AK1855" s="52"/>
    </row>
    <row r="1856" spans="30:37" ht="12.75">
      <c r="AD1856" s="52"/>
      <c r="AF1856" s="52"/>
      <c r="AG1856" s="52"/>
      <c r="AH1856" s="52"/>
      <c r="AI1856" s="52"/>
      <c r="AJ1856" s="52"/>
      <c r="AK1856" s="52"/>
    </row>
    <row r="1857" spans="30:37" ht="12.75">
      <c r="AD1857" s="52"/>
      <c r="AF1857" s="52"/>
      <c r="AG1857" s="52"/>
      <c r="AH1857" s="52"/>
      <c r="AI1857" s="52"/>
      <c r="AJ1857" s="52"/>
      <c r="AK1857" s="52"/>
    </row>
    <row r="1858" spans="30:37" ht="12.75">
      <c r="AD1858" s="52"/>
      <c r="AF1858" s="52"/>
      <c r="AG1858" s="52"/>
      <c r="AH1858" s="52"/>
      <c r="AI1858" s="52"/>
      <c r="AJ1858" s="52"/>
      <c r="AK1858" s="52"/>
    </row>
    <row r="1859" spans="30:37" ht="12.75">
      <c r="AD1859" s="52"/>
      <c r="AF1859" s="52"/>
      <c r="AG1859" s="52"/>
      <c r="AH1859" s="52"/>
      <c r="AI1859" s="52"/>
      <c r="AJ1859" s="52"/>
      <c r="AK1859" s="52"/>
    </row>
    <row r="1860" spans="30:37" ht="12.75">
      <c r="AD1860" s="52"/>
      <c r="AF1860" s="52"/>
      <c r="AG1860" s="52"/>
      <c r="AH1860" s="52"/>
      <c r="AI1860" s="52"/>
      <c r="AJ1860" s="52"/>
      <c r="AK1860" s="52"/>
    </row>
    <row r="1861" spans="30:37" ht="12.75">
      <c r="AD1861" s="52"/>
      <c r="AF1861" s="52"/>
      <c r="AG1861" s="52"/>
      <c r="AH1861" s="52"/>
      <c r="AI1861" s="52"/>
      <c r="AJ1861" s="52"/>
      <c r="AK1861" s="52"/>
    </row>
    <row r="1862" spans="30:37" ht="12.75">
      <c r="AD1862" s="52"/>
      <c r="AF1862" s="52"/>
      <c r="AG1862" s="52"/>
      <c r="AH1862" s="52"/>
      <c r="AI1862" s="52"/>
      <c r="AJ1862" s="52"/>
      <c r="AK1862" s="52"/>
    </row>
    <row r="1863" spans="30:37" ht="12.75">
      <c r="AD1863" s="52"/>
      <c r="AF1863" s="52"/>
      <c r="AG1863" s="52"/>
      <c r="AH1863" s="52"/>
      <c r="AI1863" s="52"/>
      <c r="AJ1863" s="52"/>
      <c r="AK1863" s="52"/>
    </row>
    <row r="1864" spans="30:37" ht="12.75">
      <c r="AD1864" s="52"/>
      <c r="AF1864" s="52"/>
      <c r="AG1864" s="52"/>
      <c r="AH1864" s="52"/>
      <c r="AI1864" s="52"/>
      <c r="AJ1864" s="52"/>
      <c r="AK1864" s="52"/>
    </row>
    <row r="1865" spans="30:37" ht="12.75">
      <c r="AD1865" s="52"/>
      <c r="AF1865" s="52"/>
      <c r="AG1865" s="52"/>
      <c r="AH1865" s="52"/>
      <c r="AI1865" s="52"/>
      <c r="AJ1865" s="52"/>
      <c r="AK1865" s="52"/>
    </row>
    <row r="1866" spans="30:37" ht="12.75">
      <c r="AD1866" s="52"/>
      <c r="AF1866" s="52"/>
      <c r="AG1866" s="52"/>
      <c r="AH1866" s="52"/>
      <c r="AI1866" s="52"/>
      <c r="AJ1866" s="52"/>
      <c r="AK1866" s="52"/>
    </row>
    <row r="1867" spans="30:37" ht="12.75">
      <c r="AD1867" s="52"/>
      <c r="AF1867" s="52"/>
      <c r="AG1867" s="52"/>
      <c r="AH1867" s="52"/>
      <c r="AI1867" s="52"/>
      <c r="AJ1867" s="52"/>
      <c r="AK1867" s="52"/>
    </row>
    <row r="1868" spans="30:37" ht="12.75">
      <c r="AD1868" s="52"/>
      <c r="AF1868" s="52"/>
      <c r="AG1868" s="52"/>
      <c r="AH1868" s="52"/>
      <c r="AI1868" s="52"/>
      <c r="AJ1868" s="52"/>
      <c r="AK1868" s="52"/>
    </row>
    <row r="1869" spans="30:37" ht="12.75">
      <c r="AD1869" s="52"/>
      <c r="AF1869" s="52"/>
      <c r="AG1869" s="52"/>
      <c r="AH1869" s="52"/>
      <c r="AI1869" s="52"/>
      <c r="AJ1869" s="52"/>
      <c r="AK1869" s="52"/>
    </row>
    <row r="1870" spans="30:37" ht="12.75">
      <c r="AD1870" s="52"/>
      <c r="AF1870" s="52"/>
      <c r="AG1870" s="52"/>
      <c r="AH1870" s="52"/>
      <c r="AI1870" s="52"/>
      <c r="AJ1870" s="52"/>
      <c r="AK1870" s="52"/>
    </row>
    <row r="1871" spans="30:37" ht="12.75">
      <c r="AD1871" s="52"/>
      <c r="AF1871" s="52"/>
      <c r="AG1871" s="52"/>
      <c r="AH1871" s="52"/>
      <c r="AI1871" s="52"/>
      <c r="AJ1871" s="52"/>
      <c r="AK1871" s="52"/>
    </row>
    <row r="1872" spans="30:37" ht="12.75">
      <c r="AD1872" s="52"/>
      <c r="AF1872" s="52"/>
      <c r="AG1872" s="52"/>
      <c r="AH1872" s="52"/>
      <c r="AI1872" s="52"/>
      <c r="AJ1872" s="52"/>
      <c r="AK1872" s="52"/>
    </row>
    <row r="1873" spans="30:37" ht="12.75">
      <c r="AD1873" s="52"/>
      <c r="AF1873" s="52"/>
      <c r="AG1873" s="52"/>
      <c r="AH1873" s="52"/>
      <c r="AI1873" s="52"/>
      <c r="AJ1873" s="52"/>
      <c r="AK1873" s="52"/>
    </row>
    <row r="1874" spans="30:37" ht="12.75">
      <c r="AD1874" s="52"/>
      <c r="AF1874" s="52"/>
      <c r="AG1874" s="52"/>
      <c r="AH1874" s="52"/>
      <c r="AI1874" s="52"/>
      <c r="AJ1874" s="52"/>
      <c r="AK1874" s="52"/>
    </row>
    <row r="1875" spans="30:37" ht="12.75">
      <c r="AD1875" s="52"/>
      <c r="AF1875" s="52"/>
      <c r="AG1875" s="52"/>
      <c r="AH1875" s="52"/>
      <c r="AI1875" s="52"/>
      <c r="AJ1875" s="52"/>
      <c r="AK1875" s="52"/>
    </row>
    <row r="1876" spans="30:37" ht="12.75">
      <c r="AD1876" s="52"/>
      <c r="AF1876" s="52"/>
      <c r="AG1876" s="52"/>
      <c r="AH1876" s="52"/>
      <c r="AI1876" s="52"/>
      <c r="AJ1876" s="52"/>
      <c r="AK1876" s="52"/>
    </row>
    <row r="1877" spans="30:37" ht="12.75">
      <c r="AD1877" s="52"/>
      <c r="AF1877" s="52"/>
      <c r="AG1877" s="52"/>
      <c r="AH1877" s="52"/>
      <c r="AI1877" s="52"/>
      <c r="AJ1877" s="52"/>
      <c r="AK1877" s="52"/>
    </row>
    <row r="1878" spans="30:37" ht="12.75">
      <c r="AD1878" s="52"/>
      <c r="AF1878" s="52"/>
      <c r="AG1878" s="52"/>
      <c r="AH1878" s="52"/>
      <c r="AI1878" s="52"/>
      <c r="AJ1878" s="52"/>
      <c r="AK1878" s="52"/>
    </row>
    <row r="1879" spans="30:37" ht="12.75">
      <c r="AD1879" s="52"/>
      <c r="AF1879" s="52"/>
      <c r="AG1879" s="52"/>
      <c r="AH1879" s="52"/>
      <c r="AI1879" s="52"/>
      <c r="AJ1879" s="52"/>
      <c r="AK1879" s="52"/>
    </row>
    <row r="1880" spans="30:37" ht="12.75">
      <c r="AD1880" s="52"/>
      <c r="AF1880" s="52"/>
      <c r="AG1880" s="52"/>
      <c r="AH1880" s="52"/>
      <c r="AI1880" s="52"/>
      <c r="AJ1880" s="52"/>
      <c r="AK1880" s="52"/>
    </row>
    <row r="1881" spans="30:37" ht="12.75">
      <c r="AD1881" s="52"/>
      <c r="AF1881" s="52"/>
      <c r="AG1881" s="52"/>
      <c r="AH1881" s="52"/>
      <c r="AI1881" s="52"/>
      <c r="AJ1881" s="52"/>
      <c r="AK1881" s="52"/>
    </row>
    <row r="1882" spans="30:37" ht="12.75">
      <c r="AD1882" s="52"/>
      <c r="AF1882" s="52"/>
      <c r="AG1882" s="52"/>
      <c r="AH1882" s="52"/>
      <c r="AI1882" s="52"/>
      <c r="AJ1882" s="52"/>
      <c r="AK1882" s="52"/>
    </row>
    <row r="1883" spans="30:37" ht="12.75">
      <c r="AD1883" s="52"/>
      <c r="AF1883" s="52"/>
      <c r="AG1883" s="52"/>
      <c r="AH1883" s="52"/>
      <c r="AI1883" s="52"/>
      <c r="AJ1883" s="52"/>
      <c r="AK1883" s="52"/>
    </row>
    <row r="1884" spans="30:37" ht="12.75">
      <c r="AD1884" s="52"/>
      <c r="AF1884" s="52"/>
      <c r="AG1884" s="52"/>
      <c r="AH1884" s="52"/>
      <c r="AI1884" s="52"/>
      <c r="AJ1884" s="52"/>
      <c r="AK1884" s="52"/>
    </row>
    <row r="1885" spans="30:37" ht="12.75">
      <c r="AD1885" s="52"/>
      <c r="AF1885" s="52"/>
      <c r="AG1885" s="52"/>
      <c r="AH1885" s="52"/>
      <c r="AI1885" s="52"/>
      <c r="AJ1885" s="52"/>
      <c r="AK1885" s="52"/>
    </row>
    <row r="1886" spans="30:37" ht="12.75">
      <c r="AD1886" s="52"/>
      <c r="AF1886" s="52"/>
      <c r="AG1886" s="52"/>
      <c r="AH1886" s="52"/>
      <c r="AI1886" s="52"/>
      <c r="AJ1886" s="52"/>
      <c r="AK1886" s="52"/>
    </row>
    <row r="1887" spans="30:37" ht="12.75">
      <c r="AD1887" s="52"/>
      <c r="AF1887" s="52"/>
      <c r="AG1887" s="52"/>
      <c r="AH1887" s="52"/>
      <c r="AI1887" s="52"/>
      <c r="AJ1887" s="52"/>
      <c r="AK1887" s="52"/>
    </row>
    <row r="1888" spans="30:37" ht="12.75">
      <c r="AD1888" s="52"/>
      <c r="AF1888" s="52"/>
      <c r="AG1888" s="52"/>
      <c r="AH1888" s="52"/>
      <c r="AI1888" s="52"/>
      <c r="AJ1888" s="52"/>
      <c r="AK1888" s="52"/>
    </row>
    <row r="1889" spans="30:37" ht="12.75">
      <c r="AD1889" s="52"/>
      <c r="AF1889" s="52"/>
      <c r="AG1889" s="52"/>
      <c r="AH1889" s="52"/>
      <c r="AI1889" s="52"/>
      <c r="AJ1889" s="52"/>
      <c r="AK1889" s="52"/>
    </row>
    <row r="1890" spans="30:37" ht="12.75">
      <c r="AD1890" s="52"/>
      <c r="AF1890" s="52"/>
      <c r="AG1890" s="52"/>
      <c r="AH1890" s="52"/>
      <c r="AI1890" s="52"/>
      <c r="AJ1890" s="52"/>
      <c r="AK1890" s="52"/>
    </row>
    <row r="1891" spans="30:37" ht="12.75">
      <c r="AD1891" s="52"/>
      <c r="AF1891" s="52"/>
      <c r="AG1891" s="52"/>
      <c r="AH1891" s="52"/>
      <c r="AI1891" s="52"/>
      <c r="AJ1891" s="52"/>
      <c r="AK1891" s="52"/>
    </row>
    <row r="1892" spans="30:37" ht="12.75">
      <c r="AD1892" s="52"/>
      <c r="AF1892" s="52"/>
      <c r="AG1892" s="52"/>
      <c r="AH1892" s="52"/>
      <c r="AI1892" s="52"/>
      <c r="AJ1892" s="52"/>
      <c r="AK1892" s="52"/>
    </row>
    <row r="1893" spans="30:37" ht="12.75">
      <c r="AD1893" s="52"/>
      <c r="AF1893" s="52"/>
      <c r="AG1893" s="52"/>
      <c r="AH1893" s="52"/>
      <c r="AI1893" s="52"/>
      <c r="AJ1893" s="52"/>
      <c r="AK1893" s="52"/>
    </row>
    <row r="1894" spans="30:37" ht="12.75">
      <c r="AD1894" s="52"/>
      <c r="AF1894" s="52"/>
      <c r="AG1894" s="52"/>
      <c r="AH1894" s="52"/>
      <c r="AI1894" s="52"/>
      <c r="AJ1894" s="52"/>
      <c r="AK1894" s="52"/>
    </row>
    <row r="1895" spans="30:37" ht="12.75">
      <c r="AD1895" s="52"/>
      <c r="AF1895" s="52"/>
      <c r="AG1895" s="52"/>
      <c r="AH1895" s="52"/>
      <c r="AI1895" s="52"/>
      <c r="AJ1895" s="52"/>
      <c r="AK1895" s="52"/>
    </row>
    <row r="1896" spans="30:37" ht="12.75">
      <c r="AD1896" s="52"/>
      <c r="AF1896" s="52"/>
      <c r="AG1896" s="52"/>
      <c r="AH1896" s="52"/>
      <c r="AI1896" s="52"/>
      <c r="AJ1896" s="52"/>
      <c r="AK1896" s="52"/>
    </row>
    <row r="1897" spans="30:37" ht="12.75">
      <c r="AD1897" s="52"/>
      <c r="AF1897" s="52"/>
      <c r="AG1897" s="52"/>
      <c r="AH1897" s="52"/>
      <c r="AI1897" s="52"/>
      <c r="AJ1897" s="52"/>
      <c r="AK1897" s="52"/>
    </row>
    <row r="1898" spans="30:37" ht="12.75">
      <c r="AD1898" s="52"/>
      <c r="AF1898" s="52"/>
      <c r="AG1898" s="52"/>
      <c r="AH1898" s="52"/>
      <c r="AI1898" s="52"/>
      <c r="AJ1898" s="52"/>
      <c r="AK1898" s="52"/>
    </row>
    <row r="1899" spans="30:37" ht="12.75">
      <c r="AD1899" s="52"/>
      <c r="AF1899" s="52"/>
      <c r="AG1899" s="52"/>
      <c r="AH1899" s="52"/>
      <c r="AI1899" s="52"/>
      <c r="AJ1899" s="52"/>
      <c r="AK1899" s="52"/>
    </row>
    <row r="1900" spans="30:37" ht="12.75">
      <c r="AD1900" s="52"/>
      <c r="AF1900" s="52"/>
      <c r="AG1900" s="52"/>
      <c r="AH1900" s="52"/>
      <c r="AI1900" s="52"/>
      <c r="AJ1900" s="52"/>
      <c r="AK1900" s="52"/>
    </row>
    <row r="1901" spans="30:37" ht="12.75">
      <c r="AD1901" s="52"/>
      <c r="AF1901" s="52"/>
      <c r="AG1901" s="52"/>
      <c r="AH1901" s="52"/>
      <c r="AI1901" s="52"/>
      <c r="AJ1901" s="52"/>
      <c r="AK1901" s="52"/>
    </row>
    <row r="1902" spans="30:37" ht="12.75">
      <c r="AD1902" s="52"/>
      <c r="AF1902" s="52"/>
      <c r="AG1902" s="52"/>
      <c r="AH1902" s="52"/>
      <c r="AI1902" s="52"/>
      <c r="AJ1902" s="52"/>
      <c r="AK1902" s="52"/>
    </row>
    <row r="1903" spans="30:37" ht="12.75">
      <c r="AD1903" s="52"/>
      <c r="AF1903" s="52"/>
      <c r="AG1903" s="52"/>
      <c r="AH1903" s="52"/>
      <c r="AI1903" s="52"/>
      <c r="AJ1903" s="52"/>
      <c r="AK1903" s="52"/>
    </row>
    <row r="1904" spans="30:37" ht="12.75">
      <c r="AD1904" s="52"/>
      <c r="AF1904" s="52"/>
      <c r="AG1904" s="52"/>
      <c r="AH1904" s="52"/>
      <c r="AI1904" s="52"/>
      <c r="AJ1904" s="52"/>
      <c r="AK1904" s="52"/>
    </row>
    <row r="1905" spans="30:37" ht="12.75">
      <c r="AD1905" s="52"/>
      <c r="AF1905" s="52"/>
      <c r="AG1905" s="52"/>
      <c r="AH1905" s="52"/>
      <c r="AI1905" s="52"/>
      <c r="AJ1905" s="52"/>
      <c r="AK1905" s="52"/>
    </row>
    <row r="1906" spans="30:37" ht="12.75">
      <c r="AD1906" s="52"/>
      <c r="AF1906" s="52"/>
      <c r="AG1906" s="52"/>
      <c r="AH1906" s="52"/>
      <c r="AI1906" s="52"/>
      <c r="AJ1906" s="52"/>
      <c r="AK1906" s="52"/>
    </row>
    <row r="1907" spans="30:37" ht="12.75">
      <c r="AD1907" s="52"/>
      <c r="AF1907" s="52"/>
      <c r="AG1907" s="52"/>
      <c r="AH1907" s="52"/>
      <c r="AI1907" s="52"/>
      <c r="AJ1907" s="52"/>
      <c r="AK1907" s="52"/>
    </row>
    <row r="1908" spans="30:37" ht="12.75">
      <c r="AD1908" s="52"/>
      <c r="AF1908" s="52"/>
      <c r="AG1908" s="52"/>
      <c r="AH1908" s="52"/>
      <c r="AI1908" s="52"/>
      <c r="AJ1908" s="52"/>
      <c r="AK1908" s="52"/>
    </row>
    <row r="1909" spans="30:37" ht="12.75">
      <c r="AD1909" s="52"/>
      <c r="AF1909" s="52"/>
      <c r="AG1909" s="52"/>
      <c r="AH1909" s="52"/>
      <c r="AI1909" s="52"/>
      <c r="AJ1909" s="52"/>
      <c r="AK1909" s="52"/>
    </row>
    <row r="1910" spans="30:37" ht="12.75">
      <c r="AD1910" s="52"/>
      <c r="AF1910" s="52"/>
      <c r="AG1910" s="52"/>
      <c r="AH1910" s="52"/>
      <c r="AI1910" s="52"/>
      <c r="AJ1910" s="52"/>
      <c r="AK1910" s="52"/>
    </row>
    <row r="1911" spans="30:37" ht="12.75">
      <c r="AD1911" s="52"/>
      <c r="AF1911" s="52"/>
      <c r="AG1911" s="52"/>
      <c r="AH1911" s="52"/>
      <c r="AI1911" s="52"/>
      <c r="AJ1911" s="52"/>
      <c r="AK1911" s="52"/>
    </row>
    <row r="1912" spans="30:37" ht="12.75">
      <c r="AD1912" s="52"/>
      <c r="AF1912" s="52"/>
      <c r="AG1912" s="52"/>
      <c r="AH1912" s="52"/>
      <c r="AI1912" s="52"/>
      <c r="AJ1912" s="52"/>
      <c r="AK1912" s="52"/>
    </row>
    <row r="1913" spans="30:37" ht="12.75">
      <c r="AD1913" s="52"/>
      <c r="AF1913" s="52"/>
      <c r="AG1913" s="52"/>
      <c r="AH1913" s="52"/>
      <c r="AI1913" s="52"/>
      <c r="AJ1913" s="52"/>
      <c r="AK1913" s="52"/>
    </row>
    <row r="1914" spans="30:37" ht="12.75">
      <c r="AD1914" s="52"/>
      <c r="AF1914" s="52"/>
      <c r="AG1914" s="52"/>
      <c r="AH1914" s="52"/>
      <c r="AI1914" s="52"/>
      <c r="AJ1914" s="52"/>
      <c r="AK1914" s="52"/>
    </row>
    <row r="1915" spans="30:37" ht="12.75">
      <c r="AD1915" s="52"/>
      <c r="AF1915" s="52"/>
      <c r="AG1915" s="52"/>
      <c r="AH1915" s="52"/>
      <c r="AI1915" s="52"/>
      <c r="AJ1915" s="52"/>
      <c r="AK1915" s="52"/>
    </row>
    <row r="1916" spans="30:37" ht="12.75">
      <c r="AD1916" s="52"/>
      <c r="AF1916" s="52"/>
      <c r="AG1916" s="52"/>
      <c r="AH1916" s="52"/>
      <c r="AI1916" s="52"/>
      <c r="AJ1916" s="52"/>
      <c r="AK1916" s="52"/>
    </row>
    <row r="1917" spans="30:37" ht="12.75">
      <c r="AD1917" s="52"/>
      <c r="AF1917" s="52"/>
      <c r="AG1917" s="52"/>
      <c r="AH1917" s="52"/>
      <c r="AI1917" s="52"/>
      <c r="AJ1917" s="52"/>
      <c r="AK1917" s="52"/>
    </row>
    <row r="1918" spans="30:37" ht="12.75">
      <c r="AD1918" s="52"/>
      <c r="AF1918" s="52"/>
      <c r="AG1918" s="52"/>
      <c r="AH1918" s="52"/>
      <c r="AI1918" s="52"/>
      <c r="AJ1918" s="52"/>
      <c r="AK1918" s="52"/>
    </row>
    <row r="1919" spans="30:37" ht="12.75">
      <c r="AD1919" s="52"/>
      <c r="AF1919" s="52"/>
      <c r="AG1919" s="52"/>
      <c r="AH1919" s="52"/>
      <c r="AI1919" s="52"/>
      <c r="AJ1919" s="52"/>
      <c r="AK1919" s="52"/>
    </row>
    <row r="1920" spans="30:37" ht="12.75">
      <c r="AD1920" s="52"/>
      <c r="AF1920" s="52"/>
      <c r="AG1920" s="52"/>
      <c r="AH1920" s="52"/>
      <c r="AI1920" s="52"/>
      <c r="AJ1920" s="52"/>
      <c r="AK1920" s="52"/>
    </row>
    <row r="1921" spans="30:37" ht="12.75">
      <c r="AD1921" s="52"/>
      <c r="AF1921" s="52"/>
      <c r="AG1921" s="52"/>
      <c r="AH1921" s="52"/>
      <c r="AI1921" s="52"/>
      <c r="AJ1921" s="52"/>
      <c r="AK1921" s="52"/>
    </row>
    <row r="1922" spans="30:37" ht="12.75">
      <c r="AD1922" s="52"/>
      <c r="AF1922" s="52"/>
      <c r="AG1922" s="52"/>
      <c r="AH1922" s="52"/>
      <c r="AI1922" s="52"/>
      <c r="AJ1922" s="52"/>
      <c r="AK1922" s="52"/>
    </row>
    <row r="1923" spans="30:37" ht="12.75">
      <c r="AD1923" s="52"/>
      <c r="AF1923" s="52"/>
      <c r="AG1923" s="52"/>
      <c r="AH1923" s="52"/>
      <c r="AI1923" s="52"/>
      <c r="AJ1923" s="52"/>
      <c r="AK1923" s="52"/>
    </row>
    <row r="1924" spans="30:37" ht="12.75">
      <c r="AD1924" s="52"/>
      <c r="AF1924" s="52"/>
      <c r="AG1924" s="52"/>
      <c r="AH1924" s="52"/>
      <c r="AI1924" s="52"/>
      <c r="AJ1924" s="52"/>
      <c r="AK1924" s="52"/>
    </row>
    <row r="1925" spans="30:37" ht="12.75">
      <c r="AD1925" s="52"/>
      <c r="AF1925" s="52"/>
      <c r="AG1925" s="52"/>
      <c r="AH1925" s="52"/>
      <c r="AI1925" s="52"/>
      <c r="AJ1925" s="52"/>
      <c r="AK1925" s="52"/>
    </row>
    <row r="1926" spans="30:37" ht="12.75">
      <c r="AD1926" s="52"/>
      <c r="AF1926" s="52"/>
      <c r="AG1926" s="52"/>
      <c r="AH1926" s="52"/>
      <c r="AI1926" s="52"/>
      <c r="AJ1926" s="52"/>
      <c r="AK1926" s="52"/>
    </row>
    <row r="1927" spans="30:37" ht="12.75">
      <c r="AD1927" s="52"/>
      <c r="AF1927" s="52"/>
      <c r="AG1927" s="52"/>
      <c r="AH1927" s="52"/>
      <c r="AI1927" s="52"/>
      <c r="AJ1927" s="52"/>
      <c r="AK1927" s="52"/>
    </row>
    <row r="1928" spans="30:37" ht="12.75">
      <c r="AD1928" s="52"/>
      <c r="AF1928" s="52"/>
      <c r="AG1928" s="52"/>
      <c r="AH1928" s="52"/>
      <c r="AI1928" s="52"/>
      <c r="AJ1928" s="52"/>
      <c r="AK1928" s="52"/>
    </row>
    <row r="1929" spans="30:37" ht="12.75">
      <c r="AD1929" s="52"/>
      <c r="AF1929" s="52"/>
      <c r="AG1929" s="52"/>
      <c r="AH1929" s="52"/>
      <c r="AI1929" s="52"/>
      <c r="AJ1929" s="52"/>
      <c r="AK1929" s="52"/>
    </row>
    <row r="1930" spans="30:37" ht="12.75">
      <c r="AD1930" s="52"/>
      <c r="AF1930" s="52"/>
      <c r="AG1930" s="52"/>
      <c r="AH1930" s="52"/>
      <c r="AI1930" s="52"/>
      <c r="AJ1930" s="52"/>
      <c r="AK1930" s="52"/>
    </row>
    <row r="1931" spans="30:37" ht="12.75">
      <c r="AD1931" s="52"/>
      <c r="AF1931" s="52"/>
      <c r="AG1931" s="52"/>
      <c r="AH1931" s="52"/>
      <c r="AI1931" s="52"/>
      <c r="AJ1931" s="52"/>
      <c r="AK1931" s="52"/>
    </row>
    <row r="1932" spans="30:37" ht="12.75">
      <c r="AD1932" s="52"/>
      <c r="AF1932" s="52"/>
      <c r="AG1932" s="52"/>
      <c r="AH1932" s="52"/>
      <c r="AI1932" s="52"/>
      <c r="AJ1932" s="52"/>
      <c r="AK1932" s="52"/>
    </row>
    <row r="1933" spans="30:37" ht="12.75">
      <c r="AD1933" s="52"/>
      <c r="AF1933" s="52"/>
      <c r="AG1933" s="52"/>
      <c r="AH1933" s="52"/>
      <c r="AI1933" s="52"/>
      <c r="AJ1933" s="52"/>
      <c r="AK1933" s="52"/>
    </row>
    <row r="1934" spans="30:37" ht="12.75">
      <c r="AD1934" s="52"/>
      <c r="AF1934" s="52"/>
      <c r="AG1934" s="52"/>
      <c r="AH1934" s="52"/>
      <c r="AI1934" s="52"/>
      <c r="AJ1934" s="52"/>
      <c r="AK1934" s="52"/>
    </row>
    <row r="1935" spans="30:37" ht="12.75">
      <c r="AD1935" s="52"/>
      <c r="AF1935" s="52"/>
      <c r="AG1935" s="52"/>
      <c r="AH1935" s="52"/>
      <c r="AI1935" s="52"/>
      <c r="AJ1935" s="52"/>
      <c r="AK1935" s="52"/>
    </row>
    <row r="1936" spans="30:37" ht="12.75">
      <c r="AD1936" s="52"/>
      <c r="AF1936" s="52"/>
      <c r="AG1936" s="52"/>
      <c r="AH1936" s="52"/>
      <c r="AI1936" s="52"/>
      <c r="AJ1936" s="52"/>
      <c r="AK1936" s="52"/>
    </row>
    <row r="1937" spans="30:37" ht="12.75">
      <c r="AD1937" s="52"/>
      <c r="AF1937" s="52"/>
      <c r="AG1937" s="52"/>
      <c r="AH1937" s="52"/>
      <c r="AI1937" s="52"/>
      <c r="AJ1937" s="52"/>
      <c r="AK1937" s="52"/>
    </row>
    <row r="1938" spans="30:37" ht="12.75">
      <c r="AD1938" s="52"/>
      <c r="AF1938" s="52"/>
      <c r="AG1938" s="52"/>
      <c r="AH1938" s="52"/>
      <c r="AI1938" s="52"/>
      <c r="AJ1938" s="52"/>
      <c r="AK1938" s="52"/>
    </row>
    <row r="1939" spans="30:37" ht="12.75">
      <c r="AD1939" s="52"/>
      <c r="AF1939" s="52"/>
      <c r="AG1939" s="52"/>
      <c r="AH1939" s="52"/>
      <c r="AI1939" s="52"/>
      <c r="AJ1939" s="52"/>
      <c r="AK1939" s="52"/>
    </row>
    <row r="1940" spans="30:37" ht="12.75">
      <c r="AD1940" s="52"/>
      <c r="AF1940" s="52"/>
      <c r="AG1940" s="52"/>
      <c r="AH1940" s="52"/>
      <c r="AI1940" s="52"/>
      <c r="AJ1940" s="52"/>
      <c r="AK1940" s="52"/>
    </row>
    <row r="1941" spans="30:37" ht="12.75">
      <c r="AD1941" s="52"/>
      <c r="AF1941" s="52"/>
      <c r="AG1941" s="52"/>
      <c r="AH1941" s="52"/>
      <c r="AI1941" s="52"/>
      <c r="AJ1941" s="52"/>
      <c r="AK1941" s="52"/>
    </row>
    <row r="1942" spans="30:37" ht="12.75">
      <c r="AD1942" s="52"/>
      <c r="AF1942" s="52"/>
      <c r="AG1942" s="52"/>
      <c r="AH1942" s="52"/>
      <c r="AI1942" s="52"/>
      <c r="AJ1942" s="52"/>
      <c r="AK1942" s="52"/>
    </row>
    <row r="1943" spans="30:37" ht="12.75">
      <c r="AD1943" s="52"/>
      <c r="AF1943" s="52"/>
      <c r="AG1943" s="52"/>
      <c r="AH1943" s="52"/>
      <c r="AI1943" s="52"/>
      <c r="AJ1943" s="52"/>
      <c r="AK1943" s="52"/>
    </row>
    <row r="1944" spans="30:37" ht="12.75">
      <c r="AD1944" s="52"/>
      <c r="AF1944" s="52"/>
      <c r="AG1944" s="52"/>
      <c r="AH1944" s="52"/>
      <c r="AI1944" s="52"/>
      <c r="AJ1944" s="52"/>
      <c r="AK1944" s="52"/>
    </row>
    <row r="1945" spans="30:37" ht="12.75">
      <c r="AD1945" s="52"/>
      <c r="AF1945" s="52"/>
      <c r="AG1945" s="52"/>
      <c r="AH1945" s="52"/>
      <c r="AI1945" s="52"/>
      <c r="AJ1945" s="52"/>
      <c r="AK1945" s="52"/>
    </row>
    <row r="1946" spans="30:37" ht="12.75">
      <c r="AD1946" s="52"/>
      <c r="AF1946" s="52"/>
      <c r="AG1946" s="52"/>
      <c r="AH1946" s="52"/>
      <c r="AI1946" s="52"/>
      <c r="AJ1946" s="52"/>
      <c r="AK1946" s="52"/>
    </row>
    <row r="1947" spans="30:37" ht="12.75">
      <c r="AD1947" s="52"/>
      <c r="AF1947" s="52"/>
      <c r="AG1947" s="52"/>
      <c r="AH1947" s="52"/>
      <c r="AI1947" s="52"/>
      <c r="AJ1947" s="52"/>
      <c r="AK1947" s="52"/>
    </row>
    <row r="1948" spans="30:37" ht="12.75">
      <c r="AD1948" s="52"/>
      <c r="AF1948" s="52"/>
      <c r="AG1948" s="52"/>
      <c r="AH1948" s="52"/>
      <c r="AI1948" s="52"/>
      <c r="AJ1948" s="52"/>
      <c r="AK1948" s="52"/>
    </row>
    <row r="1949" spans="30:37" ht="12.75">
      <c r="AD1949" s="52"/>
      <c r="AF1949" s="52"/>
      <c r="AG1949" s="52"/>
      <c r="AH1949" s="52"/>
      <c r="AI1949" s="52"/>
      <c r="AJ1949" s="52"/>
      <c r="AK1949" s="52"/>
    </row>
    <row r="1950" spans="30:37" ht="12.75">
      <c r="AD1950" s="52"/>
      <c r="AF1950" s="52"/>
      <c r="AG1950" s="52"/>
      <c r="AH1950" s="52"/>
      <c r="AI1950" s="52"/>
      <c r="AJ1950" s="52"/>
      <c r="AK1950" s="52"/>
    </row>
    <row r="1951" spans="30:37" ht="12.75">
      <c r="AD1951" s="52"/>
      <c r="AF1951" s="52"/>
      <c r="AG1951" s="52"/>
      <c r="AH1951" s="52"/>
      <c r="AI1951" s="52"/>
      <c r="AJ1951" s="52"/>
      <c r="AK1951" s="52"/>
    </row>
    <row r="1952" spans="30:37" ht="12.75">
      <c r="AD1952" s="52"/>
      <c r="AF1952" s="52"/>
      <c r="AG1952" s="52"/>
      <c r="AH1952" s="52"/>
      <c r="AI1952" s="52"/>
      <c r="AJ1952" s="52"/>
      <c r="AK1952" s="52"/>
    </row>
    <row r="1953" spans="30:37" ht="12.75">
      <c r="AD1953" s="52"/>
      <c r="AF1953" s="52"/>
      <c r="AG1953" s="52"/>
      <c r="AH1953" s="52"/>
      <c r="AI1953" s="52"/>
      <c r="AJ1953" s="52"/>
      <c r="AK1953" s="52"/>
    </row>
    <row r="1954" spans="30:37" ht="12.75">
      <c r="AD1954" s="52"/>
      <c r="AF1954" s="52"/>
      <c r="AG1954" s="52"/>
      <c r="AH1954" s="52"/>
      <c r="AI1954" s="52"/>
      <c r="AJ1954" s="52"/>
      <c r="AK1954" s="52"/>
    </row>
    <row r="1955" spans="30:37" ht="12.75">
      <c r="AD1955" s="52"/>
      <c r="AF1955" s="52"/>
      <c r="AG1955" s="52"/>
      <c r="AH1955" s="52"/>
      <c r="AI1955" s="52"/>
      <c r="AJ1955" s="52"/>
      <c r="AK1955" s="52"/>
    </row>
    <row r="1956" spans="30:37" ht="12.75">
      <c r="AD1956" s="52"/>
      <c r="AF1956" s="52"/>
      <c r="AG1956" s="52"/>
      <c r="AH1956" s="52"/>
      <c r="AI1956" s="52"/>
      <c r="AJ1956" s="52"/>
      <c r="AK1956" s="52"/>
    </row>
    <row r="1957" spans="30:37" ht="12.75">
      <c r="AD1957" s="52"/>
      <c r="AF1957" s="52"/>
      <c r="AG1957" s="52"/>
      <c r="AH1957" s="52"/>
      <c r="AI1957" s="52"/>
      <c r="AJ1957" s="52"/>
      <c r="AK1957" s="52"/>
    </row>
    <row r="1958" spans="30:37" ht="12.75">
      <c r="AD1958" s="52"/>
      <c r="AF1958" s="52"/>
      <c r="AG1958" s="52"/>
      <c r="AH1958" s="52"/>
      <c r="AI1958" s="52"/>
      <c r="AJ1958" s="52"/>
      <c r="AK1958" s="52"/>
    </row>
    <row r="1959" spans="30:37" ht="12.75">
      <c r="AD1959" s="52"/>
      <c r="AF1959" s="52"/>
      <c r="AG1959" s="52"/>
      <c r="AH1959" s="52"/>
      <c r="AI1959" s="52"/>
      <c r="AJ1959" s="52"/>
      <c r="AK1959" s="52"/>
    </row>
    <row r="1960" spans="30:37" ht="12.75">
      <c r="AD1960" s="52"/>
      <c r="AF1960" s="52"/>
      <c r="AG1960" s="52"/>
      <c r="AH1960" s="52"/>
      <c r="AI1960" s="52"/>
      <c r="AJ1960" s="52"/>
      <c r="AK1960" s="52"/>
    </row>
    <row r="1961" spans="30:37" ht="12.75">
      <c r="AD1961" s="52"/>
      <c r="AF1961" s="52"/>
      <c r="AG1961" s="52"/>
      <c r="AH1961" s="52"/>
      <c r="AI1961" s="52"/>
      <c r="AJ1961" s="52"/>
      <c r="AK1961" s="52"/>
    </row>
    <row r="1962" spans="30:37" ht="12.75">
      <c r="AD1962" s="52"/>
      <c r="AF1962" s="52"/>
      <c r="AG1962" s="52"/>
      <c r="AH1962" s="52"/>
      <c r="AI1962" s="52"/>
      <c r="AJ1962" s="52"/>
      <c r="AK1962" s="52"/>
    </row>
    <row r="1963" spans="30:37" ht="12.75">
      <c r="AD1963" s="52"/>
      <c r="AF1963" s="52"/>
      <c r="AG1963" s="52"/>
      <c r="AH1963" s="52"/>
      <c r="AI1963" s="52"/>
      <c r="AJ1963" s="52"/>
      <c r="AK1963" s="52"/>
    </row>
    <row r="1964" spans="30:37" ht="12.75">
      <c r="AD1964" s="52"/>
      <c r="AF1964" s="52"/>
      <c r="AG1964" s="52"/>
      <c r="AH1964" s="52"/>
      <c r="AI1964" s="52"/>
      <c r="AJ1964" s="52"/>
      <c r="AK1964" s="52"/>
    </row>
    <row r="1965" spans="30:37" ht="12.75">
      <c r="AD1965" s="52"/>
      <c r="AF1965" s="52"/>
      <c r="AG1965" s="52"/>
      <c r="AH1965" s="52"/>
      <c r="AI1965" s="52"/>
      <c r="AJ1965" s="52"/>
      <c r="AK1965" s="52"/>
    </row>
    <row r="1966" spans="30:37" ht="12.75">
      <c r="AD1966" s="52"/>
      <c r="AF1966" s="52"/>
      <c r="AG1966" s="52"/>
      <c r="AH1966" s="52"/>
      <c r="AI1966" s="52"/>
      <c r="AJ1966" s="52"/>
      <c r="AK1966" s="52"/>
    </row>
    <row r="1967" spans="30:37" ht="12.75">
      <c r="AD1967" s="52"/>
      <c r="AF1967" s="52"/>
      <c r="AG1967" s="52"/>
      <c r="AH1967" s="52"/>
      <c r="AI1967" s="52"/>
      <c r="AJ1967" s="52"/>
      <c r="AK1967" s="52"/>
    </row>
    <row r="1968" spans="30:37" ht="12.75">
      <c r="AD1968" s="52"/>
      <c r="AF1968" s="52"/>
      <c r="AG1968" s="52"/>
      <c r="AH1968" s="52"/>
      <c r="AI1968" s="52"/>
      <c r="AJ1968" s="52"/>
      <c r="AK1968" s="52"/>
    </row>
    <row r="1969" spans="30:37" ht="12.75">
      <c r="AD1969" s="52"/>
      <c r="AF1969" s="52"/>
      <c r="AG1969" s="52"/>
      <c r="AH1969" s="52"/>
      <c r="AI1969" s="52"/>
      <c r="AJ1969" s="52"/>
      <c r="AK1969" s="52"/>
    </row>
    <row r="1970" spans="30:37" ht="12.75">
      <c r="AD1970" s="52"/>
      <c r="AF1970" s="52"/>
      <c r="AG1970" s="52"/>
      <c r="AH1970" s="52"/>
      <c r="AI1970" s="52"/>
      <c r="AJ1970" s="52"/>
      <c r="AK1970" s="52"/>
    </row>
    <row r="1971" spans="30:37" ht="12.75">
      <c r="AD1971" s="52"/>
      <c r="AF1971" s="52"/>
      <c r="AG1971" s="52"/>
      <c r="AH1971" s="52"/>
      <c r="AI1971" s="52"/>
      <c r="AJ1971" s="52"/>
      <c r="AK1971" s="52"/>
    </row>
    <row r="1972" spans="30:37" ht="12.75">
      <c r="AD1972" s="52"/>
      <c r="AF1972" s="52"/>
      <c r="AG1972" s="52"/>
      <c r="AH1972" s="52"/>
      <c r="AI1972" s="52"/>
      <c r="AJ1972" s="52"/>
      <c r="AK1972" s="52"/>
    </row>
    <row r="1973" spans="30:37" ht="12.75">
      <c r="AD1973" s="52"/>
      <c r="AF1973" s="52"/>
      <c r="AG1973" s="52"/>
      <c r="AH1973" s="52"/>
      <c r="AI1973" s="52"/>
      <c r="AJ1973" s="52"/>
      <c r="AK1973" s="52"/>
    </row>
    <row r="1974" spans="30:37" ht="12.75">
      <c r="AD1974" s="52"/>
      <c r="AF1974" s="52"/>
      <c r="AG1974" s="52"/>
      <c r="AH1974" s="52"/>
      <c r="AI1974" s="52"/>
      <c r="AJ1974" s="52"/>
      <c r="AK1974" s="52"/>
    </row>
    <row r="1975" spans="30:37" ht="12.75">
      <c r="AD1975" s="52"/>
      <c r="AF1975" s="52"/>
      <c r="AG1975" s="52"/>
      <c r="AH1975" s="52"/>
      <c r="AI1975" s="52"/>
      <c r="AJ1975" s="52"/>
      <c r="AK1975" s="52"/>
    </row>
    <row r="1976" spans="30:37" ht="12.75">
      <c r="AD1976" s="52"/>
      <c r="AF1976" s="52"/>
      <c r="AG1976" s="52"/>
      <c r="AH1976" s="52"/>
      <c r="AI1976" s="52"/>
      <c r="AJ1976" s="52"/>
      <c r="AK1976" s="52"/>
    </row>
    <row r="1977" spans="30:37" ht="12.75">
      <c r="AD1977" s="52"/>
      <c r="AF1977" s="52"/>
      <c r="AG1977" s="52"/>
      <c r="AH1977" s="52"/>
      <c r="AI1977" s="52"/>
      <c r="AJ1977" s="52"/>
      <c r="AK1977" s="52"/>
    </row>
    <row r="1978" spans="30:37" ht="12.75">
      <c r="AD1978" s="52"/>
      <c r="AF1978" s="52"/>
      <c r="AG1978" s="52"/>
      <c r="AH1978" s="52"/>
      <c r="AI1978" s="52"/>
      <c r="AJ1978" s="52"/>
      <c r="AK1978" s="52"/>
    </row>
    <row r="1979" spans="30:37" ht="12.75">
      <c r="AD1979" s="52"/>
      <c r="AF1979" s="52"/>
      <c r="AG1979" s="52"/>
      <c r="AH1979" s="52"/>
      <c r="AI1979" s="52"/>
      <c r="AJ1979" s="52"/>
      <c r="AK1979" s="52"/>
    </row>
    <row r="1980" spans="30:37" ht="12.75">
      <c r="AD1980" s="52"/>
      <c r="AF1980" s="52"/>
      <c r="AG1980" s="52"/>
      <c r="AH1980" s="52"/>
      <c r="AI1980" s="52"/>
      <c r="AJ1980" s="52"/>
      <c r="AK1980" s="52"/>
    </row>
    <row r="1981" spans="30:37" ht="12.75">
      <c r="AD1981" s="52"/>
      <c r="AF1981" s="52"/>
      <c r="AG1981" s="52"/>
      <c r="AH1981" s="52"/>
      <c r="AI1981" s="52"/>
      <c r="AJ1981" s="52"/>
      <c r="AK1981" s="52"/>
    </row>
    <row r="1982" spans="30:37" ht="12.75">
      <c r="AD1982" s="52"/>
      <c r="AF1982" s="52"/>
      <c r="AG1982" s="52"/>
      <c r="AH1982" s="52"/>
      <c r="AI1982" s="52"/>
      <c r="AJ1982" s="52"/>
      <c r="AK1982" s="52"/>
    </row>
    <row r="1983" spans="30:37" ht="12.75">
      <c r="AD1983" s="52"/>
      <c r="AF1983" s="52"/>
      <c r="AG1983" s="52"/>
      <c r="AH1983" s="52"/>
      <c r="AI1983" s="52"/>
      <c r="AJ1983" s="52"/>
      <c r="AK1983" s="52"/>
    </row>
    <row r="1984" spans="30:37" ht="12.75">
      <c r="AD1984" s="52"/>
      <c r="AF1984" s="52"/>
      <c r="AG1984" s="52"/>
      <c r="AH1984" s="52"/>
      <c r="AI1984" s="52"/>
      <c r="AJ1984" s="52"/>
      <c r="AK1984" s="52"/>
    </row>
    <row r="1985" spans="30:37" ht="12.75">
      <c r="AD1985" s="52"/>
      <c r="AF1985" s="52"/>
      <c r="AG1985" s="52"/>
      <c r="AH1985" s="52"/>
      <c r="AI1985" s="52"/>
      <c r="AJ1985" s="52"/>
      <c r="AK1985" s="52"/>
    </row>
    <row r="1986" spans="30:37" ht="12.75">
      <c r="AD1986" s="52"/>
      <c r="AF1986" s="52"/>
      <c r="AG1986" s="52"/>
      <c r="AH1986" s="52"/>
      <c r="AI1986" s="52"/>
      <c r="AJ1986" s="52"/>
      <c r="AK1986" s="52"/>
    </row>
    <row r="1987" spans="30:37" ht="12.75">
      <c r="AD1987" s="52"/>
      <c r="AF1987" s="52"/>
      <c r="AG1987" s="52"/>
      <c r="AH1987" s="52"/>
      <c r="AI1987" s="52"/>
      <c r="AJ1987" s="52"/>
      <c r="AK1987" s="52"/>
    </row>
    <row r="1988" spans="30:37" ht="12.75">
      <c r="AD1988" s="52"/>
      <c r="AF1988" s="52"/>
      <c r="AG1988" s="52"/>
      <c r="AH1988" s="52"/>
      <c r="AI1988" s="52"/>
      <c r="AJ1988" s="52"/>
      <c r="AK1988" s="52"/>
    </row>
    <row r="1989" spans="30:37" ht="12.75">
      <c r="AD1989" s="52"/>
      <c r="AF1989" s="52"/>
      <c r="AG1989" s="52"/>
      <c r="AH1989" s="52"/>
      <c r="AI1989" s="52"/>
      <c r="AJ1989" s="52"/>
      <c r="AK1989" s="52"/>
    </row>
    <row r="1990" spans="30:37" ht="12.75">
      <c r="AD1990" s="52"/>
      <c r="AF1990" s="52"/>
      <c r="AG1990" s="52"/>
      <c r="AH1990" s="52"/>
      <c r="AI1990" s="52"/>
      <c r="AJ1990" s="52"/>
      <c r="AK1990" s="52"/>
    </row>
    <row r="1991" spans="30:37" ht="12.75">
      <c r="AD1991" s="52"/>
      <c r="AF1991" s="52"/>
      <c r="AG1991" s="52"/>
      <c r="AH1991" s="52"/>
      <c r="AI1991" s="52"/>
      <c r="AJ1991" s="52"/>
      <c r="AK1991" s="52"/>
    </row>
    <row r="1992" spans="30:37" ht="12.75">
      <c r="AD1992" s="52"/>
      <c r="AF1992" s="52"/>
      <c r="AG1992" s="52"/>
      <c r="AH1992" s="52"/>
      <c r="AI1992" s="52"/>
      <c r="AJ1992" s="52"/>
      <c r="AK1992" s="52"/>
    </row>
    <row r="1993" spans="30:37" ht="12.75">
      <c r="AD1993" s="52"/>
      <c r="AF1993" s="52"/>
      <c r="AG1993" s="52"/>
      <c r="AH1993" s="52"/>
      <c r="AI1993" s="52"/>
      <c r="AJ1993" s="52"/>
      <c r="AK1993" s="52"/>
    </row>
    <row r="1994" spans="30:37" ht="12.75">
      <c r="AD1994" s="52"/>
      <c r="AF1994" s="52"/>
      <c r="AG1994" s="52"/>
      <c r="AH1994" s="52"/>
      <c r="AI1994" s="52"/>
      <c r="AJ1994" s="52"/>
      <c r="AK1994" s="52"/>
    </row>
    <row r="1995" spans="30:37" ht="12.75">
      <c r="AD1995" s="52"/>
      <c r="AF1995" s="52"/>
      <c r="AG1995" s="52"/>
      <c r="AH1995" s="52"/>
      <c r="AI1995" s="52"/>
      <c r="AJ1995" s="52"/>
      <c r="AK1995" s="52"/>
    </row>
    <row r="1996" spans="30:37" ht="12.75">
      <c r="AD1996" s="52"/>
      <c r="AF1996" s="52"/>
      <c r="AG1996" s="52"/>
      <c r="AH1996" s="52"/>
      <c r="AI1996" s="52"/>
      <c r="AJ1996" s="52"/>
      <c r="AK1996" s="52"/>
    </row>
    <row r="1997" spans="30:37" ht="12.75">
      <c r="AD1997" s="52"/>
      <c r="AF1997" s="52"/>
      <c r="AG1997" s="52"/>
      <c r="AH1997" s="52"/>
      <c r="AI1997" s="52"/>
      <c r="AJ1997" s="52"/>
      <c r="AK1997" s="52"/>
    </row>
    <row r="1998" spans="30:37" ht="12.75">
      <c r="AD1998" s="52"/>
      <c r="AF1998" s="52"/>
      <c r="AG1998" s="52"/>
      <c r="AH1998" s="52"/>
      <c r="AI1998" s="52"/>
      <c r="AJ1998" s="52"/>
      <c r="AK1998" s="52"/>
    </row>
    <row r="1999" spans="30:37" ht="12.75">
      <c r="AD1999" s="52"/>
      <c r="AF1999" s="52"/>
      <c r="AG1999" s="52"/>
      <c r="AH1999" s="52"/>
      <c r="AI1999" s="52"/>
      <c r="AJ1999" s="52"/>
      <c r="AK1999" s="52"/>
    </row>
    <row r="2000" spans="30:37" ht="12.75">
      <c r="AD2000" s="52"/>
      <c r="AF2000" s="52"/>
      <c r="AG2000" s="52"/>
      <c r="AH2000" s="52"/>
      <c r="AI2000" s="52"/>
      <c r="AJ2000" s="52"/>
      <c r="AK2000" s="52"/>
    </row>
    <row r="2001" spans="30:37" ht="12.75">
      <c r="AD2001" s="52"/>
      <c r="AF2001" s="52"/>
      <c r="AG2001" s="52"/>
      <c r="AH2001" s="52"/>
      <c r="AI2001" s="52"/>
      <c r="AJ2001" s="52"/>
      <c r="AK2001" s="52"/>
    </row>
    <row r="2002" spans="30:37" ht="12.75">
      <c r="AD2002" s="52"/>
      <c r="AF2002" s="52"/>
      <c r="AG2002" s="52"/>
      <c r="AH2002" s="52"/>
      <c r="AI2002" s="52"/>
      <c r="AJ2002" s="52"/>
      <c r="AK2002" s="52"/>
    </row>
    <row r="2003" spans="30:37" ht="12.75">
      <c r="AD2003" s="52"/>
      <c r="AF2003" s="52"/>
      <c r="AG2003" s="52"/>
      <c r="AH2003" s="52"/>
      <c r="AI2003" s="52"/>
      <c r="AJ2003" s="52"/>
      <c r="AK2003" s="52"/>
    </row>
    <row r="2004" spans="30:37" ht="12.75">
      <c r="AD2004" s="52"/>
      <c r="AF2004" s="52"/>
      <c r="AG2004" s="52"/>
      <c r="AH2004" s="52"/>
      <c r="AI2004" s="52"/>
      <c r="AJ2004" s="52"/>
      <c r="AK2004" s="52"/>
    </row>
    <row r="2005" spans="30:37" ht="12.75">
      <c r="AD2005" s="52"/>
      <c r="AF2005" s="52"/>
      <c r="AG2005" s="52"/>
      <c r="AH2005" s="52"/>
      <c r="AI2005" s="52"/>
      <c r="AJ2005" s="52"/>
      <c r="AK2005" s="52"/>
    </row>
    <row r="2006" spans="30:37" ht="12.75">
      <c r="AD2006" s="52"/>
      <c r="AF2006" s="52"/>
      <c r="AG2006" s="52"/>
      <c r="AH2006" s="52"/>
      <c r="AI2006" s="52"/>
      <c r="AJ2006" s="52"/>
      <c r="AK2006" s="52"/>
    </row>
    <row r="2007" spans="30:37" ht="12.75">
      <c r="AD2007" s="52"/>
      <c r="AF2007" s="52"/>
      <c r="AG2007" s="52"/>
      <c r="AH2007" s="52"/>
      <c r="AI2007" s="52"/>
      <c r="AJ2007" s="52"/>
      <c r="AK2007" s="52"/>
    </row>
    <row r="2008" spans="30:37" ht="12.75">
      <c r="AD2008" s="52"/>
      <c r="AF2008" s="52"/>
      <c r="AG2008" s="52"/>
      <c r="AH2008" s="52"/>
      <c r="AI2008" s="52"/>
      <c r="AJ2008" s="52"/>
      <c r="AK2008" s="52"/>
    </row>
    <row r="2009" spans="30:37" ht="12.75">
      <c r="AD2009" s="52"/>
      <c r="AF2009" s="52"/>
      <c r="AG2009" s="52"/>
      <c r="AH2009" s="52"/>
      <c r="AI2009" s="52"/>
      <c r="AJ2009" s="52"/>
      <c r="AK2009" s="52"/>
    </row>
    <row r="2010" spans="30:37" ht="12.75">
      <c r="AD2010" s="52"/>
      <c r="AF2010" s="52"/>
      <c r="AG2010" s="52"/>
      <c r="AH2010" s="52"/>
      <c r="AI2010" s="52"/>
      <c r="AJ2010" s="52"/>
      <c r="AK2010" s="52"/>
    </row>
    <row r="2011" spans="30:37" ht="12.75">
      <c r="AD2011" s="52"/>
      <c r="AF2011" s="52"/>
      <c r="AG2011" s="52"/>
      <c r="AH2011" s="52"/>
      <c r="AI2011" s="52"/>
      <c r="AJ2011" s="52"/>
      <c r="AK2011" s="52"/>
    </row>
    <row r="2012" spans="30:37" ht="12.75">
      <c r="AD2012" s="52"/>
      <c r="AF2012" s="52"/>
      <c r="AG2012" s="52"/>
      <c r="AH2012" s="52"/>
      <c r="AI2012" s="52"/>
      <c r="AJ2012" s="52"/>
      <c r="AK2012" s="52"/>
    </row>
    <row r="2013" spans="30:37" ht="12.75">
      <c r="AD2013" s="52"/>
      <c r="AF2013" s="52"/>
      <c r="AG2013" s="52"/>
      <c r="AH2013" s="52"/>
      <c r="AI2013" s="52"/>
      <c r="AJ2013" s="52"/>
      <c r="AK2013" s="52"/>
    </row>
    <row r="2014" spans="30:37" ht="12.75">
      <c r="AD2014" s="52"/>
      <c r="AF2014" s="52"/>
      <c r="AG2014" s="52"/>
      <c r="AH2014" s="52"/>
      <c r="AI2014" s="52"/>
      <c r="AJ2014" s="52"/>
      <c r="AK2014" s="52"/>
    </row>
    <row r="2015" spans="30:37" ht="12.75">
      <c r="AD2015" s="52"/>
      <c r="AF2015" s="52"/>
      <c r="AG2015" s="52"/>
      <c r="AH2015" s="52"/>
      <c r="AI2015" s="52"/>
      <c r="AJ2015" s="52"/>
      <c r="AK2015" s="52"/>
    </row>
    <row r="2016" spans="30:37" ht="12.75">
      <c r="AD2016" s="52"/>
      <c r="AF2016" s="52"/>
      <c r="AG2016" s="52"/>
      <c r="AH2016" s="52"/>
      <c r="AI2016" s="52"/>
      <c r="AJ2016" s="52"/>
      <c r="AK2016" s="52"/>
    </row>
    <row r="2017" spans="30:37" ht="12.75">
      <c r="AD2017" s="52"/>
      <c r="AF2017" s="52"/>
      <c r="AG2017" s="52"/>
      <c r="AH2017" s="52"/>
      <c r="AI2017" s="52"/>
      <c r="AJ2017" s="52"/>
      <c r="AK2017" s="52"/>
    </row>
    <row r="2018" spans="30:37" ht="12.75">
      <c r="AD2018" s="52"/>
      <c r="AF2018" s="52"/>
      <c r="AG2018" s="52"/>
      <c r="AH2018" s="52"/>
      <c r="AI2018" s="52"/>
      <c r="AJ2018" s="52"/>
      <c r="AK2018" s="52"/>
    </row>
    <row r="2019" spans="30:37" ht="12.75">
      <c r="AD2019" s="52"/>
      <c r="AF2019" s="52"/>
      <c r="AG2019" s="52"/>
      <c r="AH2019" s="52"/>
      <c r="AI2019" s="52"/>
      <c r="AJ2019" s="52"/>
      <c r="AK2019" s="52"/>
    </row>
    <row r="2020" spans="30:37" ht="12.75">
      <c r="AD2020" s="52"/>
      <c r="AF2020" s="52"/>
      <c r="AG2020" s="52"/>
      <c r="AH2020" s="52"/>
      <c r="AI2020" s="52"/>
      <c r="AJ2020" s="52"/>
      <c r="AK2020" s="52"/>
    </row>
    <row r="2021" spans="30:37" ht="12.75">
      <c r="AD2021" s="52"/>
      <c r="AF2021" s="52"/>
      <c r="AG2021" s="52"/>
      <c r="AH2021" s="52"/>
      <c r="AI2021" s="52"/>
      <c r="AJ2021" s="52"/>
      <c r="AK2021" s="52"/>
    </row>
    <row r="2022" spans="30:37" ht="12.75">
      <c r="AD2022" s="52"/>
      <c r="AF2022" s="52"/>
      <c r="AG2022" s="52"/>
      <c r="AH2022" s="52"/>
      <c r="AI2022" s="52"/>
      <c r="AJ2022" s="52"/>
      <c r="AK2022" s="52"/>
    </row>
    <row r="2023" spans="30:37" ht="12.75">
      <c r="AD2023" s="52"/>
      <c r="AF2023" s="52"/>
      <c r="AG2023" s="52"/>
      <c r="AH2023" s="52"/>
      <c r="AI2023" s="52"/>
      <c r="AJ2023" s="52"/>
      <c r="AK2023" s="52"/>
    </row>
    <row r="2024" spans="30:37" ht="12.75">
      <c r="AD2024" s="52"/>
      <c r="AF2024" s="52"/>
      <c r="AG2024" s="52"/>
      <c r="AH2024" s="52"/>
      <c r="AI2024" s="52"/>
      <c r="AJ2024" s="52"/>
      <c r="AK2024" s="52"/>
    </row>
    <row r="2025" spans="30:37" ht="12.75">
      <c r="AD2025" s="52"/>
      <c r="AF2025" s="52"/>
      <c r="AG2025" s="52"/>
      <c r="AH2025" s="52"/>
      <c r="AI2025" s="52"/>
      <c r="AJ2025" s="52"/>
      <c r="AK2025" s="52"/>
    </row>
    <row r="2026" spans="30:37" ht="12.75">
      <c r="AD2026" s="52"/>
      <c r="AF2026" s="52"/>
      <c r="AG2026" s="52"/>
      <c r="AH2026" s="52"/>
      <c r="AI2026" s="52"/>
      <c r="AJ2026" s="52"/>
      <c r="AK2026" s="52"/>
    </row>
    <row r="2027" spans="30:37" ht="12.75">
      <c r="AD2027" s="52"/>
      <c r="AF2027" s="52"/>
      <c r="AG2027" s="52"/>
      <c r="AH2027" s="52"/>
      <c r="AI2027" s="52"/>
      <c r="AJ2027" s="52"/>
      <c r="AK2027" s="52"/>
    </row>
    <row r="2028" spans="30:37" ht="12.75">
      <c r="AD2028" s="52"/>
      <c r="AF2028" s="52"/>
      <c r="AG2028" s="52"/>
      <c r="AH2028" s="52"/>
      <c r="AI2028" s="52"/>
      <c r="AJ2028" s="52"/>
      <c r="AK2028" s="52"/>
    </row>
    <row r="2029" spans="30:37" ht="12.75">
      <c r="AD2029" s="52"/>
      <c r="AF2029" s="52"/>
      <c r="AG2029" s="52"/>
      <c r="AH2029" s="52"/>
      <c r="AI2029" s="52"/>
      <c r="AJ2029" s="52"/>
      <c r="AK2029" s="52"/>
    </row>
    <row r="2030" spans="30:37" ht="12.75">
      <c r="AD2030" s="52"/>
      <c r="AF2030" s="52"/>
      <c r="AG2030" s="52"/>
      <c r="AH2030" s="52"/>
      <c r="AI2030" s="52"/>
      <c r="AJ2030" s="52"/>
      <c r="AK2030" s="52"/>
    </row>
    <row r="2031" spans="30:37" ht="12.75">
      <c r="AD2031" s="52"/>
      <c r="AF2031" s="52"/>
      <c r="AG2031" s="52"/>
      <c r="AH2031" s="52"/>
      <c r="AI2031" s="52"/>
      <c r="AJ2031" s="52"/>
      <c r="AK2031" s="52"/>
    </row>
    <row r="2032" spans="30:37" ht="12.75">
      <c r="AD2032" s="52"/>
      <c r="AF2032" s="52"/>
      <c r="AG2032" s="52"/>
      <c r="AH2032" s="52"/>
      <c r="AI2032" s="52"/>
      <c r="AJ2032" s="52"/>
      <c r="AK2032" s="52"/>
    </row>
    <row r="2033" spans="30:37" ht="12.75">
      <c r="AD2033" s="52"/>
      <c r="AF2033" s="52"/>
      <c r="AG2033" s="52"/>
      <c r="AH2033" s="52"/>
      <c r="AI2033" s="52"/>
      <c r="AJ2033" s="52"/>
      <c r="AK2033" s="52"/>
    </row>
    <row r="2034" spans="30:37" ht="12.75">
      <c r="AD2034" s="52"/>
      <c r="AF2034" s="52"/>
      <c r="AG2034" s="52"/>
      <c r="AH2034" s="52"/>
      <c r="AI2034" s="52"/>
      <c r="AJ2034" s="52"/>
      <c r="AK2034" s="52"/>
    </row>
    <row r="2035" spans="30:37" ht="12.75">
      <c r="AD2035" s="52"/>
      <c r="AF2035" s="52"/>
      <c r="AG2035" s="52"/>
      <c r="AH2035" s="52"/>
      <c r="AI2035" s="52"/>
      <c r="AJ2035" s="52"/>
      <c r="AK2035" s="52"/>
    </row>
    <row r="2036" spans="30:37" ht="12.75">
      <c r="AD2036" s="52"/>
      <c r="AF2036" s="52"/>
      <c r="AG2036" s="52"/>
      <c r="AH2036" s="52"/>
      <c r="AI2036" s="52"/>
      <c r="AJ2036" s="52"/>
      <c r="AK2036" s="52"/>
    </row>
    <row r="2037" spans="30:37" ht="12.75">
      <c r="AD2037" s="52"/>
      <c r="AF2037" s="52"/>
      <c r="AG2037" s="52"/>
      <c r="AH2037" s="52"/>
      <c r="AI2037" s="52"/>
      <c r="AJ2037" s="52"/>
      <c r="AK2037" s="52"/>
    </row>
    <row r="2038" spans="30:37" ht="12.75">
      <c r="AD2038" s="52"/>
      <c r="AF2038" s="52"/>
      <c r="AG2038" s="52"/>
      <c r="AH2038" s="52"/>
      <c r="AI2038" s="52"/>
      <c r="AJ2038" s="52"/>
      <c r="AK2038" s="52"/>
    </row>
    <row r="2039" spans="30:37" ht="12.75">
      <c r="AD2039" s="52"/>
      <c r="AF2039" s="52"/>
      <c r="AG2039" s="52"/>
      <c r="AH2039" s="52"/>
      <c r="AI2039" s="52"/>
      <c r="AJ2039" s="52"/>
      <c r="AK2039" s="52"/>
    </row>
    <row r="2040" spans="30:37" ht="12.75">
      <c r="AD2040" s="52"/>
      <c r="AF2040" s="52"/>
      <c r="AG2040" s="52"/>
      <c r="AH2040" s="52"/>
      <c r="AI2040" s="52"/>
      <c r="AJ2040" s="52"/>
      <c r="AK2040" s="52"/>
    </row>
    <row r="2041" spans="30:37" ht="12.75">
      <c r="AD2041" s="52"/>
      <c r="AF2041" s="52"/>
      <c r="AG2041" s="52"/>
      <c r="AH2041" s="52"/>
      <c r="AI2041" s="52"/>
      <c r="AJ2041" s="52"/>
      <c r="AK2041" s="52"/>
    </row>
    <row r="2042" spans="30:37" ht="12.75">
      <c r="AD2042" s="52"/>
      <c r="AF2042" s="52"/>
      <c r="AG2042" s="52"/>
      <c r="AH2042" s="52"/>
      <c r="AI2042" s="52"/>
      <c r="AJ2042" s="52"/>
      <c r="AK2042" s="52"/>
    </row>
    <row r="2043" spans="30:37" ht="12.75">
      <c r="AD2043" s="52"/>
      <c r="AF2043" s="52"/>
      <c r="AG2043" s="52"/>
      <c r="AH2043" s="52"/>
      <c r="AI2043" s="52"/>
      <c r="AJ2043" s="52"/>
      <c r="AK2043" s="52"/>
    </row>
    <row r="2044" spans="30:37" ht="12.75">
      <c r="AD2044" s="52"/>
      <c r="AF2044" s="52"/>
      <c r="AG2044" s="52"/>
      <c r="AH2044" s="52"/>
      <c r="AI2044" s="52"/>
      <c r="AJ2044" s="52"/>
      <c r="AK2044" s="52"/>
    </row>
    <row r="2045" spans="30:37" ht="12.75">
      <c r="AD2045" s="52"/>
      <c r="AF2045" s="52"/>
      <c r="AG2045" s="52"/>
      <c r="AH2045" s="52"/>
      <c r="AI2045" s="52"/>
      <c r="AJ2045" s="52"/>
      <c r="AK2045" s="52"/>
    </row>
    <row r="2046" spans="30:37" ht="12.75">
      <c r="AD2046" s="52"/>
      <c r="AF2046" s="52"/>
      <c r="AG2046" s="52"/>
      <c r="AH2046" s="52"/>
      <c r="AI2046" s="52"/>
      <c r="AJ2046" s="52"/>
      <c r="AK2046" s="52"/>
    </row>
    <row r="2047" spans="30:37" ht="12.75">
      <c r="AD2047" s="52"/>
      <c r="AF2047" s="52"/>
      <c r="AG2047" s="52"/>
      <c r="AH2047" s="52"/>
      <c r="AI2047" s="52"/>
      <c r="AJ2047" s="52"/>
      <c r="AK2047" s="52"/>
    </row>
    <row r="2048" spans="30:37" ht="12.75">
      <c r="AD2048" s="52"/>
      <c r="AF2048" s="52"/>
      <c r="AG2048" s="52"/>
      <c r="AH2048" s="52"/>
      <c r="AI2048" s="52"/>
      <c r="AJ2048" s="52"/>
      <c r="AK2048" s="52"/>
    </row>
    <row r="2049" spans="30:37" ht="12.75">
      <c r="AD2049" s="52"/>
      <c r="AF2049" s="52"/>
      <c r="AG2049" s="52"/>
      <c r="AH2049" s="52"/>
      <c r="AI2049" s="52"/>
      <c r="AJ2049" s="52"/>
      <c r="AK2049" s="52"/>
    </row>
    <row r="2050" spans="30:37" ht="12.75">
      <c r="AD2050" s="52"/>
      <c r="AF2050" s="52"/>
      <c r="AG2050" s="52"/>
      <c r="AH2050" s="52"/>
      <c r="AI2050" s="52"/>
      <c r="AJ2050" s="52"/>
      <c r="AK2050" s="52"/>
    </row>
    <row r="2051" spans="30:37" ht="12.75">
      <c r="AD2051" s="52"/>
      <c r="AF2051" s="52"/>
      <c r="AG2051" s="52"/>
      <c r="AH2051" s="52"/>
      <c r="AI2051" s="52"/>
      <c r="AJ2051" s="52"/>
      <c r="AK2051" s="52"/>
    </row>
    <row r="2052" spans="30:37" ht="12.75">
      <c r="AD2052" s="52"/>
      <c r="AF2052" s="52"/>
      <c r="AG2052" s="52"/>
      <c r="AH2052" s="52"/>
      <c r="AI2052" s="52"/>
      <c r="AJ2052" s="52"/>
      <c r="AK2052" s="52"/>
    </row>
    <row r="2053" spans="30:37" ht="12.75">
      <c r="AD2053" s="52"/>
      <c r="AF2053" s="52"/>
      <c r="AG2053" s="52"/>
      <c r="AH2053" s="52"/>
      <c r="AI2053" s="52"/>
      <c r="AJ2053" s="52"/>
      <c r="AK2053" s="52"/>
    </row>
    <row r="2054" spans="30:37" ht="12.75">
      <c r="AD2054" s="52"/>
      <c r="AF2054" s="52"/>
      <c r="AG2054" s="52"/>
      <c r="AH2054" s="52"/>
      <c r="AI2054" s="52"/>
      <c r="AJ2054" s="52"/>
      <c r="AK2054" s="52"/>
    </row>
    <row r="2055" spans="30:37" ht="12.75">
      <c r="AD2055" s="52"/>
      <c r="AF2055" s="52"/>
      <c r="AG2055" s="52"/>
      <c r="AH2055" s="52"/>
      <c r="AI2055" s="52"/>
      <c r="AJ2055" s="52"/>
      <c r="AK2055" s="52"/>
    </row>
    <row r="2056" spans="30:37" ht="12.75">
      <c r="AD2056" s="52"/>
      <c r="AF2056" s="52"/>
      <c r="AG2056" s="52"/>
      <c r="AH2056" s="52"/>
      <c r="AI2056" s="52"/>
      <c r="AJ2056" s="52"/>
      <c r="AK2056" s="52"/>
    </row>
    <row r="2057" spans="30:37" ht="12.75">
      <c r="AD2057" s="52"/>
      <c r="AF2057" s="52"/>
      <c r="AG2057" s="52"/>
      <c r="AH2057" s="52"/>
      <c r="AI2057" s="52"/>
      <c r="AJ2057" s="52"/>
      <c r="AK2057" s="52"/>
    </row>
    <row r="2058" spans="30:37" ht="12.75">
      <c r="AD2058" s="52"/>
      <c r="AF2058" s="52"/>
      <c r="AG2058" s="52"/>
      <c r="AH2058" s="52"/>
      <c r="AI2058" s="52"/>
      <c r="AJ2058" s="52"/>
      <c r="AK2058" s="52"/>
    </row>
    <row r="2059" spans="30:37" ht="12.75">
      <c r="AD2059" s="52"/>
      <c r="AF2059" s="52"/>
      <c r="AG2059" s="52"/>
      <c r="AH2059" s="52"/>
      <c r="AI2059" s="52"/>
      <c r="AJ2059" s="52"/>
      <c r="AK2059" s="52"/>
    </row>
    <row r="2060" spans="30:37" ht="12.75">
      <c r="AD2060" s="52"/>
      <c r="AF2060" s="52"/>
      <c r="AG2060" s="52"/>
      <c r="AH2060" s="52"/>
      <c r="AI2060" s="52"/>
      <c r="AJ2060" s="52"/>
      <c r="AK2060" s="52"/>
    </row>
    <row r="2061" spans="30:37" ht="12.75">
      <c r="AD2061" s="52"/>
      <c r="AF2061" s="52"/>
      <c r="AG2061" s="52"/>
      <c r="AH2061" s="52"/>
      <c r="AI2061" s="52"/>
      <c r="AJ2061" s="52"/>
      <c r="AK2061" s="52"/>
    </row>
    <row r="2062" spans="30:37" ht="12.75">
      <c r="AD2062" s="52"/>
      <c r="AF2062" s="52"/>
      <c r="AG2062" s="52"/>
      <c r="AH2062" s="52"/>
      <c r="AI2062" s="52"/>
      <c r="AJ2062" s="52"/>
      <c r="AK2062" s="52"/>
    </row>
    <row r="2063" spans="30:37" ht="12.75">
      <c r="AD2063" s="52"/>
      <c r="AF2063" s="52"/>
      <c r="AG2063" s="52"/>
      <c r="AH2063" s="52"/>
      <c r="AI2063" s="52"/>
      <c r="AJ2063" s="52"/>
      <c r="AK2063" s="52"/>
    </row>
    <row r="2064" spans="30:37" ht="12.75">
      <c r="AD2064" s="52"/>
      <c r="AF2064" s="52"/>
      <c r="AG2064" s="52"/>
      <c r="AH2064" s="52"/>
      <c r="AI2064" s="52"/>
      <c r="AJ2064" s="52"/>
      <c r="AK2064" s="52"/>
    </row>
    <row r="2065" spans="30:37" ht="12.75">
      <c r="AD2065" s="52"/>
      <c r="AF2065" s="52"/>
      <c r="AG2065" s="52"/>
      <c r="AH2065" s="52"/>
      <c r="AI2065" s="52"/>
      <c r="AJ2065" s="52"/>
      <c r="AK2065" s="52"/>
    </row>
    <row r="2066" spans="30:37" ht="12.75">
      <c r="AD2066" s="52"/>
      <c r="AF2066" s="52"/>
      <c r="AG2066" s="52"/>
      <c r="AH2066" s="52"/>
      <c r="AI2066" s="52"/>
      <c r="AJ2066" s="52"/>
      <c r="AK2066" s="52"/>
    </row>
    <row r="2067" spans="30:37" ht="12.75">
      <c r="AD2067" s="52"/>
      <c r="AF2067" s="52"/>
      <c r="AG2067" s="52"/>
      <c r="AH2067" s="52"/>
      <c r="AI2067" s="52"/>
      <c r="AJ2067" s="52"/>
      <c r="AK2067" s="52"/>
    </row>
    <row r="2068" spans="30:37" ht="12.75">
      <c r="AD2068" s="52"/>
      <c r="AF2068" s="52"/>
      <c r="AG2068" s="52"/>
      <c r="AH2068" s="52"/>
      <c r="AI2068" s="52"/>
      <c r="AJ2068" s="52"/>
      <c r="AK2068" s="52"/>
    </row>
    <row r="2069" spans="30:37" ht="12.75">
      <c r="AD2069" s="52"/>
      <c r="AF2069" s="52"/>
      <c r="AG2069" s="52"/>
      <c r="AH2069" s="52"/>
      <c r="AI2069" s="52"/>
      <c r="AJ2069" s="52"/>
      <c r="AK2069" s="52"/>
    </row>
    <row r="2070" spans="30:37" ht="12.75">
      <c r="AD2070" s="52"/>
      <c r="AF2070" s="52"/>
      <c r="AG2070" s="52"/>
      <c r="AH2070" s="52"/>
      <c r="AI2070" s="52"/>
      <c r="AJ2070" s="52"/>
      <c r="AK2070" s="52"/>
    </row>
    <row r="2071" spans="30:37" ht="12.75">
      <c r="AD2071" s="52"/>
      <c r="AF2071" s="52"/>
      <c r="AG2071" s="52"/>
      <c r="AH2071" s="52"/>
      <c r="AI2071" s="52"/>
      <c r="AJ2071" s="52"/>
      <c r="AK2071" s="52"/>
    </row>
    <row r="2072" spans="30:37" ht="12.75">
      <c r="AD2072" s="52"/>
      <c r="AF2072" s="52"/>
      <c r="AG2072" s="52"/>
      <c r="AH2072" s="52"/>
      <c r="AI2072" s="52"/>
      <c r="AJ2072" s="52"/>
      <c r="AK2072" s="52"/>
    </row>
    <row r="2073" spans="30:37" ht="12.75">
      <c r="AD2073" s="52"/>
      <c r="AF2073" s="52"/>
      <c r="AG2073" s="52"/>
      <c r="AH2073" s="52"/>
      <c r="AI2073" s="52"/>
      <c r="AJ2073" s="52"/>
      <c r="AK2073" s="52"/>
    </row>
    <row r="2074" spans="30:37" ht="12.75">
      <c r="AD2074" s="52"/>
      <c r="AF2074" s="52"/>
      <c r="AG2074" s="52"/>
      <c r="AH2074" s="52"/>
      <c r="AI2074" s="52"/>
      <c r="AJ2074" s="52"/>
      <c r="AK2074" s="52"/>
    </row>
    <row r="2075" spans="30:37" ht="12.75">
      <c r="AD2075" s="52"/>
      <c r="AF2075" s="52"/>
      <c r="AG2075" s="52"/>
      <c r="AH2075" s="52"/>
      <c r="AI2075" s="52"/>
      <c r="AJ2075" s="52"/>
      <c r="AK2075" s="52"/>
    </row>
    <row r="2076" spans="30:37" ht="12.75">
      <c r="AD2076" s="52"/>
      <c r="AF2076" s="52"/>
      <c r="AG2076" s="52"/>
      <c r="AH2076" s="52"/>
      <c r="AI2076" s="52"/>
      <c r="AJ2076" s="52"/>
      <c r="AK2076" s="52"/>
    </row>
    <row r="2077" spans="30:37" ht="12.75">
      <c r="AD2077" s="52"/>
      <c r="AF2077" s="52"/>
      <c r="AG2077" s="52"/>
      <c r="AH2077" s="52"/>
      <c r="AI2077" s="52"/>
      <c r="AJ2077" s="52"/>
      <c r="AK2077" s="52"/>
    </row>
    <row r="2078" spans="30:37" ht="12.75">
      <c r="AD2078" s="52"/>
      <c r="AF2078" s="52"/>
      <c r="AG2078" s="52"/>
      <c r="AH2078" s="52"/>
      <c r="AI2078" s="52"/>
      <c r="AJ2078" s="52"/>
      <c r="AK2078" s="52"/>
    </row>
    <row r="2079" spans="30:37" ht="12.75">
      <c r="AD2079" s="52"/>
      <c r="AF2079" s="52"/>
      <c r="AG2079" s="52"/>
      <c r="AH2079" s="52"/>
      <c r="AI2079" s="52"/>
      <c r="AJ2079" s="52"/>
      <c r="AK2079" s="52"/>
    </row>
    <row r="2080" spans="30:37" ht="12.75">
      <c r="AD2080" s="52"/>
      <c r="AF2080" s="52"/>
      <c r="AG2080" s="52"/>
      <c r="AH2080" s="52"/>
      <c r="AI2080" s="52"/>
      <c r="AJ2080" s="52"/>
      <c r="AK2080" s="52"/>
    </row>
    <row r="2081" spans="30:37" ht="12.75">
      <c r="AD2081" s="52"/>
      <c r="AF2081" s="52"/>
      <c r="AG2081" s="52"/>
      <c r="AH2081" s="52"/>
      <c r="AI2081" s="52"/>
      <c r="AJ2081" s="52"/>
      <c r="AK2081" s="52"/>
    </row>
    <row r="2082" spans="30:37" ht="12.75">
      <c r="AD2082" s="52"/>
      <c r="AF2082" s="52"/>
      <c r="AG2082" s="52"/>
      <c r="AH2082" s="52"/>
      <c r="AI2082" s="52"/>
      <c r="AJ2082" s="52"/>
      <c r="AK2082" s="52"/>
    </row>
    <row r="2083" spans="30:37" ht="12.75">
      <c r="AD2083" s="52"/>
      <c r="AF2083" s="52"/>
      <c r="AG2083" s="52"/>
      <c r="AH2083" s="52"/>
      <c r="AI2083" s="52"/>
      <c r="AJ2083" s="52"/>
      <c r="AK2083" s="52"/>
    </row>
    <row r="2084" spans="30:37" ht="12.75">
      <c r="AD2084" s="52"/>
      <c r="AF2084" s="52"/>
      <c r="AG2084" s="52"/>
      <c r="AH2084" s="52"/>
      <c r="AI2084" s="52"/>
      <c r="AJ2084" s="52"/>
      <c r="AK2084" s="52"/>
    </row>
    <row r="2085" spans="30:37" ht="12.75">
      <c r="AD2085" s="52"/>
      <c r="AF2085" s="52"/>
      <c r="AG2085" s="52"/>
      <c r="AH2085" s="52"/>
      <c r="AI2085" s="52"/>
      <c r="AJ2085" s="52"/>
      <c r="AK2085" s="52"/>
    </row>
    <row r="2086" spans="30:37" ht="12.75">
      <c r="AD2086" s="52"/>
      <c r="AF2086" s="52"/>
      <c r="AG2086" s="52"/>
      <c r="AH2086" s="52"/>
      <c r="AI2086" s="52"/>
      <c r="AJ2086" s="52"/>
      <c r="AK2086" s="52"/>
    </row>
    <row r="2087" spans="30:37" ht="12.75">
      <c r="AD2087" s="52"/>
      <c r="AF2087" s="52"/>
      <c r="AG2087" s="52"/>
      <c r="AH2087" s="52"/>
      <c r="AI2087" s="52"/>
      <c r="AJ2087" s="52"/>
      <c r="AK2087" s="52"/>
    </row>
    <row r="2088" spans="30:37" ht="12.75">
      <c r="AD2088" s="52"/>
      <c r="AF2088" s="52"/>
      <c r="AG2088" s="52"/>
      <c r="AH2088" s="52"/>
      <c r="AI2088" s="52"/>
      <c r="AJ2088" s="52"/>
      <c r="AK2088" s="52"/>
    </row>
    <row r="2089" spans="30:37" ht="12.75">
      <c r="AD2089" s="52"/>
      <c r="AF2089" s="52"/>
      <c r="AG2089" s="52"/>
      <c r="AH2089" s="52"/>
      <c r="AI2089" s="52"/>
      <c r="AJ2089" s="52"/>
      <c r="AK2089" s="52"/>
    </row>
    <row r="2090" spans="30:37" ht="12.75">
      <c r="AD2090" s="52"/>
      <c r="AF2090" s="52"/>
      <c r="AG2090" s="52"/>
      <c r="AH2090" s="52"/>
      <c r="AI2090" s="52"/>
      <c r="AJ2090" s="52"/>
      <c r="AK2090" s="52"/>
    </row>
    <row r="2091" spans="30:37" ht="12.75">
      <c r="AD2091" s="52"/>
      <c r="AF2091" s="52"/>
      <c r="AG2091" s="52"/>
      <c r="AH2091" s="52"/>
      <c r="AI2091" s="52"/>
      <c r="AJ2091" s="52"/>
      <c r="AK2091" s="52"/>
    </row>
    <row r="2092" spans="30:37" ht="12.75">
      <c r="AD2092" s="52"/>
      <c r="AF2092" s="52"/>
      <c r="AG2092" s="52"/>
      <c r="AH2092" s="52"/>
      <c r="AI2092" s="52"/>
      <c r="AJ2092" s="52"/>
      <c r="AK2092" s="52"/>
    </row>
    <row r="2093" spans="30:37" ht="12.75">
      <c r="AD2093" s="52"/>
      <c r="AF2093" s="52"/>
      <c r="AG2093" s="52"/>
      <c r="AH2093" s="52"/>
      <c r="AI2093" s="52"/>
      <c r="AJ2093" s="52"/>
      <c r="AK2093" s="52"/>
    </row>
    <row r="2094" spans="30:37" ht="12.75">
      <c r="AD2094" s="52"/>
      <c r="AF2094" s="52"/>
      <c r="AG2094" s="52"/>
      <c r="AH2094" s="52"/>
      <c r="AI2094" s="52"/>
      <c r="AJ2094" s="52"/>
      <c r="AK2094" s="52"/>
    </row>
    <row r="2095" spans="30:37" ht="12.75">
      <c r="AD2095" s="52"/>
      <c r="AF2095" s="52"/>
      <c r="AG2095" s="52"/>
      <c r="AH2095" s="52"/>
      <c r="AI2095" s="52"/>
      <c r="AJ2095" s="52"/>
      <c r="AK2095" s="52"/>
    </row>
    <row r="2096" spans="30:37" ht="12.75">
      <c r="AD2096" s="52"/>
      <c r="AF2096" s="52"/>
      <c r="AG2096" s="52"/>
      <c r="AH2096" s="52"/>
      <c r="AI2096" s="52"/>
      <c r="AJ2096" s="52"/>
      <c r="AK2096" s="52"/>
    </row>
    <row r="2097" spans="30:37" ht="12.75">
      <c r="AD2097" s="52"/>
      <c r="AF2097" s="52"/>
      <c r="AG2097" s="52"/>
      <c r="AH2097" s="52"/>
      <c r="AI2097" s="52"/>
      <c r="AJ2097" s="52"/>
      <c r="AK2097" s="52"/>
    </row>
    <row r="2098" spans="30:37" ht="12.75">
      <c r="AD2098" s="52"/>
      <c r="AF2098" s="52"/>
      <c r="AG2098" s="52"/>
      <c r="AH2098" s="52"/>
      <c r="AI2098" s="52"/>
      <c r="AJ2098" s="52"/>
      <c r="AK2098" s="52"/>
    </row>
    <row r="2099" spans="30:37" ht="12.75">
      <c r="AD2099" s="52"/>
      <c r="AF2099" s="52"/>
      <c r="AG2099" s="52"/>
      <c r="AH2099" s="52"/>
      <c r="AI2099" s="52"/>
      <c r="AJ2099" s="52"/>
      <c r="AK2099" s="52"/>
    </row>
    <row r="2100" spans="30:37" ht="12.75">
      <c r="AD2100" s="52"/>
      <c r="AF2100" s="52"/>
      <c r="AG2100" s="52"/>
      <c r="AH2100" s="52"/>
      <c r="AI2100" s="52"/>
      <c r="AJ2100" s="52"/>
      <c r="AK2100" s="52"/>
    </row>
    <row r="2101" spans="30:37" ht="12.75">
      <c r="AD2101" s="52"/>
      <c r="AF2101" s="52"/>
      <c r="AG2101" s="52"/>
      <c r="AH2101" s="52"/>
      <c r="AI2101" s="52"/>
      <c r="AJ2101" s="52"/>
      <c r="AK2101" s="52"/>
    </row>
    <row r="2102" spans="30:37" ht="12.75">
      <c r="AD2102" s="52"/>
      <c r="AF2102" s="52"/>
      <c r="AG2102" s="52"/>
      <c r="AH2102" s="52"/>
      <c r="AI2102" s="52"/>
      <c r="AJ2102" s="52"/>
      <c r="AK2102" s="52"/>
    </row>
    <row r="2103" spans="30:37" ht="12.75">
      <c r="AD2103" s="52"/>
      <c r="AF2103" s="52"/>
      <c r="AG2103" s="52"/>
      <c r="AH2103" s="52"/>
      <c r="AI2103" s="52"/>
      <c r="AJ2103" s="52"/>
      <c r="AK2103" s="52"/>
    </row>
    <row r="2104" spans="30:37" ht="12.75">
      <c r="AD2104" s="52"/>
      <c r="AF2104" s="52"/>
      <c r="AG2104" s="52"/>
      <c r="AH2104" s="52"/>
      <c r="AI2104" s="52"/>
      <c r="AJ2104" s="52"/>
      <c r="AK2104" s="52"/>
    </row>
    <row r="2105" spans="30:37" ht="12.75">
      <c r="AD2105" s="52"/>
      <c r="AF2105" s="52"/>
      <c r="AG2105" s="52"/>
      <c r="AH2105" s="52"/>
      <c r="AI2105" s="52"/>
      <c r="AJ2105" s="52"/>
      <c r="AK2105" s="52"/>
    </row>
    <row r="2106" spans="30:37" ht="12.75">
      <c r="AD2106" s="52"/>
      <c r="AF2106" s="52"/>
      <c r="AG2106" s="52"/>
      <c r="AH2106" s="52"/>
      <c r="AI2106" s="52"/>
      <c r="AJ2106" s="52"/>
      <c r="AK2106" s="52"/>
    </row>
    <row r="2107" spans="30:37" ht="12.75">
      <c r="AD2107" s="52"/>
      <c r="AF2107" s="52"/>
      <c r="AG2107" s="52"/>
      <c r="AH2107" s="52"/>
      <c r="AI2107" s="52"/>
      <c r="AJ2107" s="52"/>
      <c r="AK2107" s="52"/>
    </row>
    <row r="2108" spans="30:37" ht="12.75">
      <c r="AD2108" s="52"/>
      <c r="AF2108" s="52"/>
      <c r="AG2108" s="52"/>
      <c r="AH2108" s="52"/>
      <c r="AI2108" s="52"/>
      <c r="AJ2108" s="52"/>
      <c r="AK2108" s="52"/>
    </row>
    <row r="2109" spans="30:37" ht="12.75">
      <c r="AD2109" s="52"/>
      <c r="AF2109" s="52"/>
      <c r="AG2109" s="52"/>
      <c r="AH2109" s="52"/>
      <c r="AI2109" s="52"/>
      <c r="AJ2109" s="52"/>
      <c r="AK2109" s="52"/>
    </row>
    <row r="2110" spans="30:37" ht="12.75">
      <c r="AD2110" s="52"/>
      <c r="AF2110" s="52"/>
      <c r="AG2110" s="52"/>
      <c r="AH2110" s="52"/>
      <c r="AI2110" s="52"/>
      <c r="AJ2110" s="52"/>
      <c r="AK2110" s="52"/>
    </row>
    <row r="2111" spans="30:37" ht="12.75">
      <c r="AD2111" s="52"/>
      <c r="AF2111" s="52"/>
      <c r="AG2111" s="52"/>
      <c r="AH2111" s="52"/>
      <c r="AI2111" s="52"/>
      <c r="AJ2111" s="52"/>
      <c r="AK2111" s="52"/>
    </row>
    <row r="2112" spans="30:37" ht="12.75">
      <c r="AD2112" s="52"/>
      <c r="AF2112" s="52"/>
      <c r="AG2112" s="52"/>
      <c r="AH2112" s="52"/>
      <c r="AI2112" s="52"/>
      <c r="AJ2112" s="52"/>
      <c r="AK2112" s="52"/>
    </row>
    <row r="2113" spans="30:37" ht="12.75">
      <c r="AD2113" s="52"/>
      <c r="AF2113" s="52"/>
      <c r="AG2113" s="52"/>
      <c r="AH2113" s="52"/>
      <c r="AI2113" s="52"/>
      <c r="AJ2113" s="52"/>
      <c r="AK2113" s="52"/>
    </row>
    <row r="2114" spans="30:37" ht="12.75">
      <c r="AD2114" s="52"/>
      <c r="AF2114" s="52"/>
      <c r="AG2114" s="52"/>
      <c r="AH2114" s="52"/>
      <c r="AI2114" s="52"/>
      <c r="AJ2114" s="52"/>
      <c r="AK2114" s="52"/>
    </row>
    <row r="2115" spans="30:37" ht="12.75">
      <c r="AD2115" s="52"/>
      <c r="AF2115" s="52"/>
      <c r="AG2115" s="52"/>
      <c r="AH2115" s="52"/>
      <c r="AI2115" s="52"/>
      <c r="AJ2115" s="52"/>
      <c r="AK2115" s="52"/>
    </row>
    <row r="2116" spans="30:37" ht="12.75">
      <c r="AD2116" s="52"/>
      <c r="AF2116" s="52"/>
      <c r="AG2116" s="52"/>
      <c r="AH2116" s="52"/>
      <c r="AI2116" s="52"/>
      <c r="AJ2116" s="52"/>
      <c r="AK2116" s="52"/>
    </row>
    <row r="2117" spans="30:37" ht="12.75">
      <c r="AD2117" s="52"/>
      <c r="AF2117" s="52"/>
      <c r="AG2117" s="52"/>
      <c r="AH2117" s="52"/>
      <c r="AI2117" s="52"/>
      <c r="AJ2117" s="52"/>
      <c r="AK2117" s="52"/>
    </row>
    <row r="2118" spans="30:37" ht="12.75">
      <c r="AD2118" s="52"/>
      <c r="AF2118" s="52"/>
      <c r="AG2118" s="52"/>
      <c r="AH2118" s="52"/>
      <c r="AI2118" s="52"/>
      <c r="AJ2118" s="52"/>
      <c r="AK2118" s="52"/>
    </row>
    <row r="2119" spans="30:37" ht="12.75">
      <c r="AD2119" s="52"/>
      <c r="AF2119" s="52"/>
      <c r="AG2119" s="52"/>
      <c r="AH2119" s="52"/>
      <c r="AI2119" s="52"/>
      <c r="AJ2119" s="52"/>
      <c r="AK2119" s="52"/>
    </row>
    <row r="2120" spans="30:37" ht="12.75">
      <c r="AD2120" s="52"/>
      <c r="AF2120" s="52"/>
      <c r="AG2120" s="52"/>
      <c r="AH2120" s="52"/>
      <c r="AI2120" s="52"/>
      <c r="AJ2120" s="52"/>
      <c r="AK2120" s="52"/>
    </row>
    <row r="2121" spans="30:37" ht="12.75">
      <c r="AD2121" s="52"/>
      <c r="AF2121" s="52"/>
      <c r="AG2121" s="52"/>
      <c r="AH2121" s="52"/>
      <c r="AI2121" s="52"/>
      <c r="AJ2121" s="52"/>
      <c r="AK2121" s="52"/>
    </row>
    <row r="2122" spans="30:37" ht="12.75">
      <c r="AD2122" s="52"/>
      <c r="AF2122" s="52"/>
      <c r="AG2122" s="52"/>
      <c r="AH2122" s="52"/>
      <c r="AI2122" s="52"/>
      <c r="AJ2122" s="52"/>
      <c r="AK2122" s="52"/>
    </row>
    <row r="2123" spans="30:37" ht="12.75">
      <c r="AD2123" s="52"/>
      <c r="AF2123" s="52"/>
      <c r="AG2123" s="52"/>
      <c r="AH2123" s="52"/>
      <c r="AI2123" s="52"/>
      <c r="AJ2123" s="52"/>
      <c r="AK2123" s="52"/>
    </row>
    <row r="2124" spans="30:37" ht="12.75">
      <c r="AD2124" s="52"/>
      <c r="AF2124" s="52"/>
      <c r="AG2124" s="52"/>
      <c r="AH2124" s="52"/>
      <c r="AI2124" s="52"/>
      <c r="AJ2124" s="52"/>
      <c r="AK2124" s="52"/>
    </row>
    <row r="2125" spans="30:37" ht="12.75">
      <c r="AD2125" s="52"/>
      <c r="AF2125" s="52"/>
      <c r="AG2125" s="52"/>
      <c r="AH2125" s="52"/>
      <c r="AI2125" s="52"/>
      <c r="AJ2125" s="52"/>
      <c r="AK2125" s="52"/>
    </row>
    <row r="2126" spans="30:37" ht="12.75">
      <c r="AD2126" s="52"/>
      <c r="AF2126" s="52"/>
      <c r="AG2126" s="52"/>
      <c r="AH2126" s="52"/>
      <c r="AI2126" s="52"/>
      <c r="AJ2126" s="52"/>
      <c r="AK2126" s="52"/>
    </row>
    <row r="2127" spans="30:37" ht="12.75">
      <c r="AD2127" s="52"/>
      <c r="AF2127" s="52"/>
      <c r="AG2127" s="52"/>
      <c r="AH2127" s="52"/>
      <c r="AI2127" s="52"/>
      <c r="AJ2127" s="52"/>
      <c r="AK2127" s="52"/>
    </row>
    <row r="2128" spans="30:37" ht="12.75">
      <c r="AD2128" s="52"/>
      <c r="AF2128" s="52"/>
      <c r="AG2128" s="52"/>
      <c r="AH2128" s="52"/>
      <c r="AI2128" s="52"/>
      <c r="AJ2128" s="52"/>
      <c r="AK2128" s="52"/>
    </row>
    <row r="2129" spans="30:37" ht="12.75">
      <c r="AD2129" s="52"/>
      <c r="AF2129" s="52"/>
      <c r="AG2129" s="52"/>
      <c r="AH2129" s="52"/>
      <c r="AI2129" s="52"/>
      <c r="AJ2129" s="52"/>
      <c r="AK2129" s="52"/>
    </row>
    <row r="2130" spans="30:37" ht="12.75">
      <c r="AD2130" s="52"/>
      <c r="AF2130" s="52"/>
      <c r="AG2130" s="52"/>
      <c r="AH2130" s="52"/>
      <c r="AI2130" s="52"/>
      <c r="AJ2130" s="52"/>
      <c r="AK2130" s="52"/>
    </row>
    <row r="2131" spans="30:37" ht="12.75">
      <c r="AD2131" s="52"/>
      <c r="AF2131" s="52"/>
      <c r="AG2131" s="52"/>
      <c r="AH2131" s="52"/>
      <c r="AI2131" s="52"/>
      <c r="AJ2131" s="52"/>
      <c r="AK2131" s="52"/>
    </row>
    <row r="2132" spans="30:37" ht="12.75">
      <c r="AD2132" s="52"/>
      <c r="AF2132" s="52"/>
      <c r="AG2132" s="52"/>
      <c r="AH2132" s="52"/>
      <c r="AI2132" s="52"/>
      <c r="AJ2132" s="52"/>
      <c r="AK2132" s="52"/>
    </row>
    <row r="2133" spans="30:37" ht="12.75">
      <c r="AD2133" s="52"/>
      <c r="AF2133" s="52"/>
      <c r="AG2133" s="52"/>
      <c r="AH2133" s="52"/>
      <c r="AI2133" s="52"/>
      <c r="AJ2133" s="52"/>
      <c r="AK2133" s="52"/>
    </row>
    <row r="2134" spans="30:37" ht="12.75">
      <c r="AD2134" s="52"/>
      <c r="AF2134" s="52"/>
      <c r="AG2134" s="52"/>
      <c r="AH2134" s="52"/>
      <c r="AI2134" s="52"/>
      <c r="AJ2134" s="52"/>
      <c r="AK2134" s="52"/>
    </row>
    <row r="2135" spans="30:37" ht="12.75">
      <c r="AD2135" s="52"/>
      <c r="AF2135" s="52"/>
      <c r="AG2135" s="52"/>
      <c r="AH2135" s="52"/>
      <c r="AI2135" s="52"/>
      <c r="AJ2135" s="52"/>
      <c r="AK2135" s="52"/>
    </row>
    <row r="2136" spans="30:37" ht="12.75">
      <c r="AD2136" s="52"/>
      <c r="AF2136" s="52"/>
      <c r="AG2136" s="52"/>
      <c r="AH2136" s="52"/>
      <c r="AI2136" s="52"/>
      <c r="AJ2136" s="52"/>
      <c r="AK2136" s="52"/>
    </row>
    <row r="2137" spans="30:37" ht="12.75">
      <c r="AD2137" s="52"/>
      <c r="AF2137" s="52"/>
      <c r="AG2137" s="52"/>
      <c r="AH2137" s="52"/>
      <c r="AI2137" s="52"/>
      <c r="AJ2137" s="52"/>
      <c r="AK2137" s="52"/>
    </row>
    <row r="2138" spans="30:37" ht="12.75">
      <c r="AD2138" s="52"/>
      <c r="AF2138" s="52"/>
      <c r="AG2138" s="52"/>
      <c r="AH2138" s="52"/>
      <c r="AI2138" s="52"/>
      <c r="AJ2138" s="52"/>
      <c r="AK2138" s="52"/>
    </row>
    <row r="2139" spans="30:37" ht="12.75">
      <c r="AD2139" s="52"/>
      <c r="AF2139" s="52"/>
      <c r="AG2139" s="52"/>
      <c r="AH2139" s="52"/>
      <c r="AI2139" s="52"/>
      <c r="AJ2139" s="52"/>
      <c r="AK2139" s="52"/>
    </row>
    <row r="2140" spans="30:37" ht="12.75">
      <c r="AD2140" s="52"/>
      <c r="AF2140" s="52"/>
      <c r="AG2140" s="52"/>
      <c r="AH2140" s="52"/>
      <c r="AI2140" s="52"/>
      <c r="AJ2140" s="52"/>
      <c r="AK2140" s="52"/>
    </row>
    <row r="2141" spans="30:37" ht="12.75">
      <c r="AD2141" s="52"/>
      <c r="AF2141" s="52"/>
      <c r="AG2141" s="52"/>
      <c r="AH2141" s="52"/>
      <c r="AI2141" s="52"/>
      <c r="AJ2141" s="52"/>
      <c r="AK2141" s="52"/>
    </row>
    <row r="2142" spans="30:37" ht="12.75">
      <c r="AD2142" s="52"/>
      <c r="AF2142" s="52"/>
      <c r="AG2142" s="52"/>
      <c r="AH2142" s="52"/>
      <c r="AI2142" s="52"/>
      <c r="AJ2142" s="52"/>
      <c r="AK2142" s="52"/>
    </row>
    <row r="2143" spans="30:37" ht="12.75">
      <c r="AD2143" s="52"/>
      <c r="AF2143" s="52"/>
      <c r="AG2143" s="52"/>
      <c r="AH2143" s="52"/>
      <c r="AI2143" s="52"/>
      <c r="AJ2143" s="52"/>
      <c r="AK2143" s="52"/>
    </row>
    <row r="2144" spans="30:37" ht="12.75">
      <c r="AD2144" s="52"/>
      <c r="AF2144" s="52"/>
      <c r="AG2144" s="52"/>
      <c r="AH2144" s="52"/>
      <c r="AI2144" s="52"/>
      <c r="AJ2144" s="52"/>
      <c r="AK2144" s="52"/>
    </row>
    <row r="2145" spans="30:37" ht="12.75">
      <c r="AD2145" s="52"/>
      <c r="AF2145" s="52"/>
      <c r="AG2145" s="52"/>
      <c r="AH2145" s="52"/>
      <c r="AI2145" s="52"/>
      <c r="AJ2145" s="52"/>
      <c r="AK2145" s="52"/>
    </row>
    <row r="2146" spans="30:37" ht="12.75">
      <c r="AD2146" s="52"/>
      <c r="AF2146" s="52"/>
      <c r="AG2146" s="52"/>
      <c r="AH2146" s="52"/>
      <c r="AI2146" s="52"/>
      <c r="AJ2146" s="52"/>
      <c r="AK2146" s="52"/>
    </row>
    <row r="2147" spans="30:37" ht="12.75">
      <c r="AD2147" s="52"/>
      <c r="AF2147" s="52"/>
      <c r="AG2147" s="52"/>
      <c r="AH2147" s="52"/>
      <c r="AI2147" s="52"/>
      <c r="AJ2147" s="52"/>
      <c r="AK2147" s="52"/>
    </row>
    <row r="2148" spans="30:37" ht="12.75">
      <c r="AD2148" s="52"/>
      <c r="AF2148" s="52"/>
      <c r="AG2148" s="52"/>
      <c r="AH2148" s="52"/>
      <c r="AI2148" s="52"/>
      <c r="AJ2148" s="52"/>
      <c r="AK2148" s="52"/>
    </row>
    <row r="2149" spans="30:37" ht="12.75">
      <c r="AD2149" s="52"/>
      <c r="AF2149" s="52"/>
      <c r="AG2149" s="52"/>
      <c r="AH2149" s="52"/>
      <c r="AI2149" s="52"/>
      <c r="AJ2149" s="52"/>
      <c r="AK2149" s="52"/>
    </row>
    <row r="2150" spans="30:37" ht="12.75">
      <c r="AD2150" s="52"/>
      <c r="AF2150" s="52"/>
      <c r="AG2150" s="52"/>
      <c r="AH2150" s="52"/>
      <c r="AI2150" s="52"/>
      <c r="AJ2150" s="52"/>
      <c r="AK2150" s="52"/>
    </row>
    <row r="2151" spans="30:37" ht="12.75">
      <c r="AD2151" s="52"/>
      <c r="AF2151" s="52"/>
      <c r="AG2151" s="52"/>
      <c r="AH2151" s="52"/>
      <c r="AI2151" s="52"/>
      <c r="AJ2151" s="52"/>
      <c r="AK2151" s="52"/>
    </row>
    <row r="2152" spans="30:37" ht="12.75">
      <c r="AD2152" s="52"/>
      <c r="AF2152" s="52"/>
      <c r="AG2152" s="52"/>
      <c r="AH2152" s="52"/>
      <c r="AI2152" s="52"/>
      <c r="AJ2152" s="52"/>
      <c r="AK2152" s="52"/>
    </row>
    <row r="2153" spans="30:37" ht="12.75">
      <c r="AD2153" s="52"/>
      <c r="AF2153" s="52"/>
      <c r="AG2153" s="52"/>
      <c r="AH2153" s="52"/>
      <c r="AI2153" s="52"/>
      <c r="AJ2153" s="52"/>
      <c r="AK2153" s="52"/>
    </row>
    <row r="2154" spans="30:37" ht="12.75">
      <c r="AD2154" s="52"/>
      <c r="AF2154" s="52"/>
      <c r="AG2154" s="52"/>
      <c r="AH2154" s="52"/>
      <c r="AI2154" s="52"/>
      <c r="AJ2154" s="52"/>
      <c r="AK2154" s="52"/>
    </row>
    <row r="2155" spans="30:37" ht="12.75">
      <c r="AD2155" s="52"/>
      <c r="AF2155" s="52"/>
      <c r="AG2155" s="52"/>
      <c r="AH2155" s="52"/>
      <c r="AI2155" s="52"/>
      <c r="AJ2155" s="52"/>
      <c r="AK2155" s="52"/>
    </row>
    <row r="2156" spans="30:37" ht="12.75">
      <c r="AD2156" s="52"/>
      <c r="AF2156" s="52"/>
      <c r="AG2156" s="52"/>
      <c r="AH2156" s="52"/>
      <c r="AI2156" s="52"/>
      <c r="AJ2156" s="52"/>
      <c r="AK2156" s="52"/>
    </row>
    <row r="2157" spans="30:37" ht="12.75">
      <c r="AD2157" s="52"/>
      <c r="AF2157" s="52"/>
      <c r="AG2157" s="52"/>
      <c r="AH2157" s="52"/>
      <c r="AI2157" s="52"/>
      <c r="AJ2157" s="52"/>
      <c r="AK2157" s="52"/>
    </row>
    <row r="2158" spans="30:37" ht="12.75">
      <c r="AD2158" s="52"/>
      <c r="AF2158" s="52"/>
      <c r="AG2158" s="52"/>
      <c r="AH2158" s="52"/>
      <c r="AI2158" s="52"/>
      <c r="AJ2158" s="52"/>
      <c r="AK2158" s="52"/>
    </row>
    <row r="2159" spans="30:37" ht="12.75">
      <c r="AD2159" s="52"/>
      <c r="AF2159" s="52"/>
      <c r="AG2159" s="52"/>
      <c r="AH2159" s="52"/>
      <c r="AI2159" s="52"/>
      <c r="AJ2159" s="52"/>
      <c r="AK2159" s="52"/>
    </row>
    <row r="2160" spans="30:37" ht="12.75">
      <c r="AD2160" s="52"/>
      <c r="AF2160" s="52"/>
      <c r="AG2160" s="52"/>
      <c r="AH2160" s="52"/>
      <c r="AI2160" s="52"/>
      <c r="AJ2160" s="52"/>
      <c r="AK2160" s="52"/>
    </row>
    <row r="2161" spans="30:37" ht="12.75">
      <c r="AD2161" s="52"/>
      <c r="AF2161" s="52"/>
      <c r="AG2161" s="52"/>
      <c r="AH2161" s="52"/>
      <c r="AI2161" s="52"/>
      <c r="AJ2161" s="52"/>
      <c r="AK2161" s="52"/>
    </row>
    <row r="2162" spans="30:37" ht="12.75">
      <c r="AD2162" s="52"/>
      <c r="AF2162" s="52"/>
      <c r="AG2162" s="52"/>
      <c r="AH2162" s="52"/>
      <c r="AI2162" s="52"/>
      <c r="AJ2162" s="52"/>
      <c r="AK2162" s="52"/>
    </row>
    <row r="2163" spans="30:37" ht="12.75">
      <c r="AD2163" s="52"/>
      <c r="AF2163" s="52"/>
      <c r="AG2163" s="52"/>
      <c r="AH2163" s="52"/>
      <c r="AI2163" s="52"/>
      <c r="AJ2163" s="52"/>
      <c r="AK2163" s="52"/>
    </row>
    <row r="2164" spans="30:37" ht="12.75">
      <c r="AD2164" s="52"/>
      <c r="AF2164" s="52"/>
      <c r="AG2164" s="52"/>
      <c r="AH2164" s="52"/>
      <c r="AI2164" s="52"/>
      <c r="AJ2164" s="52"/>
      <c r="AK2164" s="52"/>
    </row>
    <row r="2165" spans="30:37" ht="12.75">
      <c r="AD2165" s="52"/>
      <c r="AF2165" s="52"/>
      <c r="AG2165" s="52"/>
      <c r="AH2165" s="52"/>
      <c r="AI2165" s="52"/>
      <c r="AJ2165" s="52"/>
      <c r="AK2165" s="52"/>
    </row>
    <row r="2166" spans="30:37" ht="12.75">
      <c r="AD2166" s="52"/>
      <c r="AF2166" s="52"/>
      <c r="AG2166" s="52"/>
      <c r="AH2166" s="52"/>
      <c r="AI2166" s="52"/>
      <c r="AJ2166" s="52"/>
      <c r="AK2166" s="52"/>
    </row>
    <row r="2167" spans="30:37" ht="12.75">
      <c r="AD2167" s="52"/>
      <c r="AF2167" s="52"/>
      <c r="AG2167" s="52"/>
      <c r="AH2167" s="52"/>
      <c r="AI2167" s="52"/>
      <c r="AJ2167" s="52"/>
      <c r="AK2167" s="52"/>
    </row>
    <row r="2168" spans="30:37" ht="12.75">
      <c r="AD2168" s="52"/>
      <c r="AF2168" s="52"/>
      <c r="AG2168" s="52"/>
      <c r="AH2168" s="52"/>
      <c r="AI2168" s="52"/>
      <c r="AJ2168" s="52"/>
      <c r="AK2168" s="52"/>
    </row>
    <row r="2169" spans="30:37" ht="12.75">
      <c r="AD2169" s="52"/>
      <c r="AF2169" s="52"/>
      <c r="AG2169" s="52"/>
      <c r="AH2169" s="52"/>
      <c r="AI2169" s="52"/>
      <c r="AJ2169" s="52"/>
      <c r="AK2169" s="52"/>
    </row>
    <row r="2170" spans="30:37" ht="12.75">
      <c r="AD2170" s="52"/>
      <c r="AF2170" s="52"/>
      <c r="AG2170" s="52"/>
      <c r="AH2170" s="52"/>
      <c r="AI2170" s="52"/>
      <c r="AJ2170" s="52"/>
      <c r="AK2170" s="52"/>
    </row>
    <row r="2171" spans="30:37" ht="12.75">
      <c r="AD2171" s="52"/>
      <c r="AF2171" s="52"/>
      <c r="AG2171" s="52"/>
      <c r="AH2171" s="52"/>
      <c r="AI2171" s="52"/>
      <c r="AJ2171" s="52"/>
      <c r="AK2171" s="52"/>
    </row>
    <row r="2172" spans="30:37" ht="12.75">
      <c r="AD2172" s="52"/>
      <c r="AF2172" s="52"/>
      <c r="AG2172" s="52"/>
      <c r="AH2172" s="52"/>
      <c r="AI2172" s="52"/>
      <c r="AJ2172" s="52"/>
      <c r="AK2172" s="52"/>
    </row>
    <row r="2173" spans="30:37" ht="12.75">
      <c r="AD2173" s="52"/>
      <c r="AF2173" s="52"/>
      <c r="AG2173" s="52"/>
      <c r="AH2173" s="52"/>
      <c r="AI2173" s="52"/>
      <c r="AJ2173" s="52"/>
      <c r="AK2173" s="52"/>
    </row>
    <row r="2174" spans="30:37" ht="12.75">
      <c r="AD2174" s="52"/>
      <c r="AF2174" s="52"/>
      <c r="AG2174" s="52"/>
      <c r="AH2174" s="52"/>
      <c r="AI2174" s="52"/>
      <c r="AJ2174" s="52"/>
      <c r="AK2174" s="52"/>
    </row>
    <row r="2175" spans="30:37" ht="12.75">
      <c r="AD2175" s="52"/>
      <c r="AF2175" s="52"/>
      <c r="AG2175" s="52"/>
      <c r="AH2175" s="52"/>
      <c r="AI2175" s="52"/>
      <c r="AJ2175" s="52"/>
      <c r="AK2175" s="52"/>
    </row>
    <row r="2176" spans="30:37" ht="12.75">
      <c r="AD2176" s="52"/>
      <c r="AF2176" s="52"/>
      <c r="AG2176" s="52"/>
      <c r="AH2176" s="52"/>
      <c r="AI2176" s="52"/>
      <c r="AJ2176" s="52"/>
      <c r="AK2176" s="52"/>
    </row>
    <row r="2177" spans="30:37" ht="12.75">
      <c r="AD2177" s="52"/>
      <c r="AF2177" s="52"/>
      <c r="AG2177" s="52"/>
      <c r="AH2177" s="52"/>
      <c r="AI2177" s="52"/>
      <c r="AJ2177" s="52"/>
      <c r="AK2177" s="52"/>
    </row>
    <row r="2178" spans="30:37" ht="12.75">
      <c r="AD2178" s="52"/>
      <c r="AF2178" s="52"/>
      <c r="AG2178" s="52"/>
      <c r="AH2178" s="52"/>
      <c r="AI2178" s="52"/>
      <c r="AJ2178" s="52"/>
      <c r="AK2178" s="52"/>
    </row>
    <row r="2179" spans="30:37" ht="12.75">
      <c r="AD2179" s="52"/>
      <c r="AF2179" s="52"/>
      <c r="AG2179" s="52"/>
      <c r="AH2179" s="52"/>
      <c r="AI2179" s="52"/>
      <c r="AJ2179" s="52"/>
      <c r="AK2179" s="52"/>
    </row>
    <row r="2180" spans="30:37" ht="12.75">
      <c r="AD2180" s="52"/>
      <c r="AF2180" s="52"/>
      <c r="AG2180" s="52"/>
      <c r="AH2180" s="52"/>
      <c r="AI2180" s="52"/>
      <c r="AJ2180" s="52"/>
      <c r="AK2180" s="52"/>
    </row>
    <row r="2181" spans="30:37" ht="12.75">
      <c r="AD2181" s="52"/>
      <c r="AF2181" s="52"/>
      <c r="AG2181" s="52"/>
      <c r="AH2181" s="52"/>
      <c r="AI2181" s="52"/>
      <c r="AJ2181" s="52"/>
      <c r="AK2181" s="52"/>
    </row>
    <row r="2182" spans="30:37" ht="12.75">
      <c r="AD2182" s="52"/>
      <c r="AF2182" s="52"/>
      <c r="AG2182" s="52"/>
      <c r="AH2182" s="52"/>
      <c r="AI2182" s="52"/>
      <c r="AJ2182" s="52"/>
      <c r="AK2182" s="52"/>
    </row>
    <row r="2183" spans="30:37" ht="12.75">
      <c r="AD2183" s="52"/>
      <c r="AF2183" s="52"/>
      <c r="AG2183" s="52"/>
      <c r="AH2183" s="52"/>
      <c r="AI2183" s="52"/>
      <c r="AJ2183" s="52"/>
      <c r="AK2183" s="52"/>
    </row>
    <row r="2184" spans="30:37" ht="12.75">
      <c r="AD2184" s="52"/>
      <c r="AF2184" s="52"/>
      <c r="AG2184" s="52"/>
      <c r="AH2184" s="52"/>
      <c r="AI2184" s="52"/>
      <c r="AJ2184" s="52"/>
      <c r="AK2184" s="52"/>
    </row>
    <row r="2185" spans="30:37" ht="12.75">
      <c r="AD2185" s="52"/>
      <c r="AF2185" s="52"/>
      <c r="AG2185" s="52"/>
      <c r="AH2185" s="52"/>
      <c r="AI2185" s="52"/>
      <c r="AJ2185" s="52"/>
      <c r="AK2185" s="52"/>
    </row>
    <row r="2186" spans="30:37" ht="12.75">
      <c r="AD2186" s="52"/>
      <c r="AF2186" s="52"/>
      <c r="AG2186" s="52"/>
      <c r="AH2186" s="52"/>
      <c r="AI2186" s="52"/>
      <c r="AJ2186" s="52"/>
      <c r="AK2186" s="52"/>
    </row>
    <row r="2187" spans="30:37" ht="12.75">
      <c r="AD2187" s="52"/>
      <c r="AF2187" s="52"/>
      <c r="AG2187" s="52"/>
      <c r="AH2187" s="52"/>
      <c r="AI2187" s="52"/>
      <c r="AJ2187" s="52"/>
      <c r="AK2187" s="52"/>
    </row>
    <row r="2188" spans="30:37" ht="12.75">
      <c r="AD2188" s="52"/>
      <c r="AF2188" s="52"/>
      <c r="AG2188" s="52"/>
      <c r="AH2188" s="52"/>
      <c r="AI2188" s="52"/>
      <c r="AJ2188" s="52"/>
      <c r="AK2188" s="52"/>
    </row>
    <row r="2189" spans="30:37" ht="12.75">
      <c r="AD2189" s="52"/>
      <c r="AF2189" s="52"/>
      <c r="AG2189" s="52"/>
      <c r="AH2189" s="52"/>
      <c r="AI2189" s="52"/>
      <c r="AJ2189" s="52"/>
      <c r="AK2189" s="52"/>
    </row>
    <row r="2190" spans="30:37" ht="12.75">
      <c r="AD2190" s="52"/>
      <c r="AF2190" s="52"/>
      <c r="AG2190" s="52"/>
      <c r="AH2190" s="52"/>
      <c r="AI2190" s="52"/>
      <c r="AJ2190" s="52"/>
      <c r="AK2190" s="52"/>
    </row>
    <row r="2191" spans="30:37" ht="12.75">
      <c r="AD2191" s="52"/>
      <c r="AF2191" s="52"/>
      <c r="AG2191" s="52"/>
      <c r="AH2191" s="52"/>
      <c r="AI2191" s="52"/>
      <c r="AJ2191" s="52"/>
      <c r="AK2191" s="52"/>
    </row>
    <row r="2192" spans="30:37" ht="12.75">
      <c r="AD2192" s="52"/>
      <c r="AF2192" s="52"/>
      <c r="AG2192" s="52"/>
      <c r="AH2192" s="52"/>
      <c r="AI2192" s="52"/>
      <c r="AJ2192" s="52"/>
      <c r="AK2192" s="52"/>
    </row>
    <row r="2193" spans="30:37" ht="12.75">
      <c r="AD2193" s="52"/>
      <c r="AF2193" s="52"/>
      <c r="AG2193" s="52"/>
      <c r="AH2193" s="52"/>
      <c r="AI2193" s="52"/>
      <c r="AJ2193" s="52"/>
      <c r="AK2193" s="52"/>
    </row>
    <row r="2194" spans="30:37" ht="12.75">
      <c r="AD2194" s="52"/>
      <c r="AF2194" s="52"/>
      <c r="AG2194" s="52"/>
      <c r="AH2194" s="52"/>
      <c r="AI2194" s="52"/>
      <c r="AJ2194" s="52"/>
      <c r="AK2194" s="52"/>
    </row>
    <row r="2195" spans="30:37" ht="12.75">
      <c r="AD2195" s="52"/>
      <c r="AF2195" s="52"/>
      <c r="AG2195" s="52"/>
      <c r="AH2195" s="52"/>
      <c r="AI2195" s="52"/>
      <c r="AJ2195" s="52"/>
      <c r="AK2195" s="52"/>
    </row>
    <row r="2196" spans="30:37" ht="12.75">
      <c r="AD2196" s="52"/>
      <c r="AF2196" s="52"/>
      <c r="AG2196" s="52"/>
      <c r="AH2196" s="52"/>
      <c r="AI2196" s="52"/>
      <c r="AJ2196" s="52"/>
      <c r="AK2196" s="52"/>
    </row>
    <row r="2197" spans="30:37" ht="12.75">
      <c r="AD2197" s="52"/>
      <c r="AF2197" s="52"/>
      <c r="AG2197" s="52"/>
      <c r="AH2197" s="52"/>
      <c r="AI2197" s="52"/>
      <c r="AJ2197" s="52"/>
      <c r="AK2197" s="52"/>
    </row>
    <row r="2198" spans="30:37" ht="12.75">
      <c r="AD2198" s="52"/>
      <c r="AF2198" s="52"/>
      <c r="AG2198" s="52"/>
      <c r="AH2198" s="52"/>
      <c r="AI2198" s="52"/>
      <c r="AJ2198" s="52"/>
      <c r="AK2198" s="52"/>
    </row>
    <row r="2199" spans="30:37" ht="12.75">
      <c r="AD2199" s="52"/>
      <c r="AF2199" s="52"/>
      <c r="AG2199" s="52"/>
      <c r="AH2199" s="52"/>
      <c r="AI2199" s="52"/>
      <c r="AJ2199" s="52"/>
      <c r="AK2199" s="52"/>
    </row>
    <row r="2200" spans="30:37" ht="12.75">
      <c r="AD2200" s="52"/>
      <c r="AF2200" s="52"/>
      <c r="AG2200" s="52"/>
      <c r="AH2200" s="52"/>
      <c r="AI2200" s="52"/>
      <c r="AJ2200" s="52"/>
      <c r="AK2200" s="52"/>
    </row>
    <row r="2201" spans="30:37" ht="12.75">
      <c r="AD2201" s="52"/>
      <c r="AF2201" s="52"/>
      <c r="AG2201" s="52"/>
      <c r="AH2201" s="52"/>
      <c r="AI2201" s="52"/>
      <c r="AJ2201" s="52"/>
      <c r="AK2201" s="52"/>
    </row>
    <row r="2202" spans="30:37" ht="12.75">
      <c r="AD2202" s="52"/>
      <c r="AF2202" s="52"/>
      <c r="AG2202" s="52"/>
      <c r="AH2202" s="52"/>
      <c r="AI2202" s="52"/>
      <c r="AJ2202" s="52"/>
      <c r="AK2202" s="52"/>
    </row>
    <row r="2203" spans="30:37" ht="12.75">
      <c r="AD2203" s="52"/>
      <c r="AF2203" s="52"/>
      <c r="AG2203" s="52"/>
      <c r="AH2203" s="52"/>
      <c r="AI2203" s="52"/>
      <c r="AJ2203" s="52"/>
      <c r="AK2203" s="52"/>
    </row>
    <row r="2204" spans="30:37" ht="12.75">
      <c r="AD2204" s="52"/>
      <c r="AF2204" s="52"/>
      <c r="AG2204" s="52"/>
      <c r="AH2204" s="52"/>
      <c r="AI2204" s="52"/>
      <c r="AJ2204" s="52"/>
      <c r="AK2204" s="52"/>
    </row>
    <row r="2205" spans="30:37" ht="12.75">
      <c r="AD2205" s="52"/>
      <c r="AF2205" s="52"/>
      <c r="AG2205" s="52"/>
      <c r="AH2205" s="52"/>
      <c r="AI2205" s="52"/>
      <c r="AJ2205" s="52"/>
      <c r="AK2205" s="52"/>
    </row>
    <row r="2206" spans="30:37" ht="12.75">
      <c r="AD2206" s="52"/>
      <c r="AF2206" s="52"/>
      <c r="AG2206" s="52"/>
      <c r="AH2206" s="52"/>
      <c r="AI2206" s="52"/>
      <c r="AJ2206" s="52"/>
      <c r="AK2206" s="52"/>
    </row>
    <row r="2207" spans="30:37" ht="12.75">
      <c r="AD2207" s="52"/>
      <c r="AF2207" s="52"/>
      <c r="AG2207" s="52"/>
      <c r="AH2207" s="52"/>
      <c r="AI2207" s="52"/>
      <c r="AJ2207" s="52"/>
      <c r="AK2207" s="52"/>
    </row>
    <row r="2208" spans="30:37" ht="12.75">
      <c r="AD2208" s="52"/>
      <c r="AF2208" s="52"/>
      <c r="AG2208" s="52"/>
      <c r="AH2208" s="52"/>
      <c r="AI2208" s="52"/>
      <c r="AJ2208" s="52"/>
      <c r="AK2208" s="52"/>
    </row>
    <row r="2209" spans="30:37" ht="12.75">
      <c r="AD2209" s="52"/>
      <c r="AF2209" s="52"/>
      <c r="AG2209" s="52"/>
      <c r="AH2209" s="52"/>
      <c r="AI2209" s="52"/>
      <c r="AJ2209" s="52"/>
      <c r="AK2209" s="52"/>
    </row>
    <row r="2210" spans="30:37" ht="12.75">
      <c r="AD2210" s="52"/>
      <c r="AF2210" s="52"/>
      <c r="AG2210" s="52"/>
      <c r="AH2210" s="52"/>
      <c r="AI2210" s="52"/>
      <c r="AJ2210" s="52"/>
      <c r="AK2210" s="52"/>
    </row>
    <row r="2211" spans="30:37" ht="12.75">
      <c r="AD2211" s="52"/>
      <c r="AF2211" s="52"/>
      <c r="AG2211" s="52"/>
      <c r="AH2211" s="52"/>
      <c r="AI2211" s="52"/>
      <c r="AJ2211" s="52"/>
      <c r="AK2211" s="52"/>
    </row>
    <row r="2212" spans="30:37" ht="12.75">
      <c r="AD2212" s="52"/>
      <c r="AF2212" s="52"/>
      <c r="AG2212" s="52"/>
      <c r="AH2212" s="52"/>
      <c r="AI2212" s="52"/>
      <c r="AJ2212" s="52"/>
      <c r="AK2212" s="52"/>
    </row>
    <row r="2213" spans="30:37" ht="12.75">
      <c r="AD2213" s="52"/>
      <c r="AF2213" s="52"/>
      <c r="AG2213" s="52"/>
      <c r="AH2213" s="52"/>
      <c r="AI2213" s="52"/>
      <c r="AJ2213" s="52"/>
      <c r="AK2213" s="52"/>
    </row>
    <row r="2214" spans="30:37" ht="12.75">
      <c r="AD2214" s="52"/>
      <c r="AF2214" s="52"/>
      <c r="AG2214" s="52"/>
      <c r="AH2214" s="52"/>
      <c r="AI2214" s="52"/>
      <c r="AJ2214" s="52"/>
      <c r="AK2214" s="52"/>
    </row>
    <row r="2215" spans="30:37" ht="12.75">
      <c r="AD2215" s="52"/>
      <c r="AF2215" s="52"/>
      <c r="AG2215" s="52"/>
      <c r="AH2215" s="52"/>
      <c r="AI2215" s="52"/>
      <c r="AJ2215" s="52"/>
      <c r="AK2215" s="52"/>
    </row>
    <row r="2216" spans="30:37" ht="12.75">
      <c r="AD2216" s="52"/>
      <c r="AF2216" s="52"/>
      <c r="AG2216" s="52"/>
      <c r="AH2216" s="52"/>
      <c r="AI2216" s="52"/>
      <c r="AJ2216" s="52"/>
      <c r="AK2216" s="52"/>
    </row>
    <row r="2217" spans="30:37" ht="12.75">
      <c r="AD2217" s="52"/>
      <c r="AF2217" s="52"/>
      <c r="AG2217" s="52"/>
      <c r="AH2217" s="52"/>
      <c r="AI2217" s="52"/>
      <c r="AJ2217" s="52"/>
      <c r="AK2217" s="52"/>
    </row>
    <row r="2218" spans="30:37" ht="12.75">
      <c r="AD2218" s="52"/>
      <c r="AF2218" s="52"/>
      <c r="AG2218" s="52"/>
      <c r="AH2218" s="52"/>
      <c r="AI2218" s="52"/>
      <c r="AJ2218" s="52"/>
      <c r="AK2218" s="52"/>
    </row>
    <row r="2219" spans="30:37" ht="12.75">
      <c r="AD2219" s="52"/>
      <c r="AF2219" s="52"/>
      <c r="AG2219" s="52"/>
      <c r="AH2219" s="52"/>
      <c r="AI2219" s="52"/>
      <c r="AJ2219" s="52"/>
      <c r="AK2219" s="52"/>
    </row>
    <row r="2220" spans="30:37" ht="12.75">
      <c r="AD2220" s="52"/>
      <c r="AF2220" s="52"/>
      <c r="AG2220" s="52"/>
      <c r="AH2220" s="52"/>
      <c r="AI2220" s="52"/>
      <c r="AJ2220" s="52"/>
      <c r="AK2220" s="52"/>
    </row>
    <row r="2221" spans="30:37" ht="12.75">
      <c r="AD2221" s="52"/>
      <c r="AF2221" s="52"/>
      <c r="AG2221" s="52"/>
      <c r="AH2221" s="52"/>
      <c r="AI2221" s="52"/>
      <c r="AJ2221" s="52"/>
      <c r="AK2221" s="52"/>
    </row>
    <row r="2222" spans="30:37" ht="12.75">
      <c r="AD2222" s="52"/>
      <c r="AF2222" s="52"/>
      <c r="AG2222" s="52"/>
      <c r="AH2222" s="52"/>
      <c r="AI2222" s="52"/>
      <c r="AJ2222" s="52"/>
      <c r="AK2222" s="52"/>
    </row>
    <row r="2223" spans="30:37" ht="12.75">
      <c r="AD2223" s="52"/>
      <c r="AF2223" s="52"/>
      <c r="AG2223" s="52"/>
      <c r="AH2223" s="52"/>
      <c r="AI2223" s="52"/>
      <c r="AJ2223" s="52"/>
      <c r="AK2223" s="52"/>
    </row>
    <row r="2224" spans="30:37" ht="12.75">
      <c r="AD2224" s="52"/>
      <c r="AF2224" s="52"/>
      <c r="AG2224" s="52"/>
      <c r="AH2224" s="52"/>
      <c r="AI2224" s="52"/>
      <c r="AJ2224" s="52"/>
      <c r="AK2224" s="52"/>
    </row>
    <row r="2225" spans="30:37" ht="12.75">
      <c r="AD2225" s="52"/>
      <c r="AF2225" s="52"/>
      <c r="AG2225" s="52"/>
      <c r="AH2225" s="52"/>
      <c r="AI2225" s="52"/>
      <c r="AJ2225" s="52"/>
      <c r="AK2225" s="52"/>
    </row>
    <row r="2226" spans="30:37" ht="12.75">
      <c r="AD2226" s="52"/>
      <c r="AF2226" s="52"/>
      <c r="AG2226" s="52"/>
      <c r="AH2226" s="52"/>
      <c r="AI2226" s="52"/>
      <c r="AJ2226" s="52"/>
      <c r="AK2226" s="52"/>
    </row>
    <row r="2227" spans="30:37" ht="12.75">
      <c r="AD2227" s="52"/>
      <c r="AF2227" s="52"/>
      <c r="AG2227" s="52"/>
      <c r="AH2227" s="52"/>
      <c r="AI2227" s="52"/>
      <c r="AJ2227" s="52"/>
      <c r="AK2227" s="52"/>
    </row>
    <row r="2228" spans="30:37" ht="12.75">
      <c r="AD2228" s="52"/>
      <c r="AF2228" s="52"/>
      <c r="AG2228" s="52"/>
      <c r="AH2228" s="52"/>
      <c r="AI2228" s="52"/>
      <c r="AJ2228" s="52"/>
      <c r="AK2228" s="52"/>
    </row>
    <row r="2229" spans="30:37" ht="12.75">
      <c r="AD2229" s="52"/>
      <c r="AF2229" s="52"/>
      <c r="AG2229" s="52"/>
      <c r="AH2229" s="52"/>
      <c r="AI2229" s="52"/>
      <c r="AJ2229" s="52"/>
      <c r="AK2229" s="52"/>
    </row>
    <row r="2230" spans="30:37" ht="12.75">
      <c r="AD2230" s="52"/>
      <c r="AF2230" s="52"/>
      <c r="AG2230" s="52"/>
      <c r="AH2230" s="52"/>
      <c r="AI2230" s="52"/>
      <c r="AJ2230" s="52"/>
      <c r="AK2230" s="52"/>
    </row>
    <row r="2231" spans="30:37" ht="12.75">
      <c r="AD2231" s="52"/>
      <c r="AF2231" s="52"/>
      <c r="AG2231" s="52"/>
      <c r="AH2231" s="52"/>
      <c r="AI2231" s="52"/>
      <c r="AJ2231" s="52"/>
      <c r="AK2231" s="52"/>
    </row>
    <row r="2232" spans="30:37" ht="12.75">
      <c r="AD2232" s="52"/>
      <c r="AF2232" s="52"/>
      <c r="AG2232" s="52"/>
      <c r="AH2232" s="52"/>
      <c r="AI2232" s="52"/>
      <c r="AJ2232" s="52"/>
      <c r="AK2232" s="52"/>
    </row>
    <row r="2233" spans="30:37" ht="12.75">
      <c r="AD2233" s="52"/>
      <c r="AF2233" s="52"/>
      <c r="AG2233" s="52"/>
      <c r="AH2233" s="52"/>
      <c r="AI2233" s="52"/>
      <c r="AJ2233" s="52"/>
      <c r="AK2233" s="52"/>
    </row>
    <row r="2234" spans="30:37" ht="12.75">
      <c r="AD2234" s="52"/>
      <c r="AF2234" s="52"/>
      <c r="AG2234" s="52"/>
      <c r="AH2234" s="52"/>
      <c r="AI2234" s="52"/>
      <c r="AJ2234" s="52"/>
      <c r="AK2234" s="52"/>
    </row>
    <row r="2235" spans="30:37" ht="12.75">
      <c r="AD2235" s="52"/>
      <c r="AF2235" s="52"/>
      <c r="AG2235" s="52"/>
      <c r="AH2235" s="52"/>
      <c r="AI2235" s="52"/>
      <c r="AJ2235" s="52"/>
      <c r="AK2235" s="52"/>
    </row>
    <row r="2236" spans="30:37" ht="12.75">
      <c r="AD2236" s="52"/>
      <c r="AF2236" s="52"/>
      <c r="AG2236" s="52"/>
      <c r="AH2236" s="52"/>
      <c r="AI2236" s="52"/>
      <c r="AJ2236" s="52"/>
      <c r="AK2236" s="52"/>
    </row>
    <row r="2237" spans="30:37" ht="12.75">
      <c r="AD2237" s="52"/>
      <c r="AF2237" s="52"/>
      <c r="AG2237" s="52"/>
      <c r="AH2237" s="52"/>
      <c r="AI2237" s="52"/>
      <c r="AJ2237" s="52"/>
      <c r="AK2237" s="52"/>
    </row>
    <row r="2238" spans="30:37" ht="12.75">
      <c r="AD2238" s="52"/>
      <c r="AF2238" s="52"/>
      <c r="AG2238" s="52"/>
      <c r="AH2238" s="52"/>
      <c r="AI2238" s="52"/>
      <c r="AJ2238" s="52"/>
      <c r="AK2238" s="52"/>
    </row>
    <row r="2239" spans="30:37" ht="12.75">
      <c r="AD2239" s="52"/>
      <c r="AF2239" s="52"/>
      <c r="AG2239" s="52"/>
      <c r="AH2239" s="52"/>
      <c r="AI2239" s="52"/>
      <c r="AJ2239" s="52"/>
      <c r="AK2239" s="52"/>
    </row>
    <row r="2240" spans="30:37" ht="12.75">
      <c r="AD2240" s="52"/>
      <c r="AF2240" s="52"/>
      <c r="AG2240" s="52"/>
      <c r="AH2240" s="52"/>
      <c r="AI2240" s="52"/>
      <c r="AJ2240" s="52"/>
      <c r="AK2240" s="52"/>
    </row>
    <row r="2241" spans="30:37" ht="12.75">
      <c r="AD2241" s="52"/>
      <c r="AF2241" s="52"/>
      <c r="AG2241" s="52"/>
      <c r="AH2241" s="52"/>
      <c r="AI2241" s="52"/>
      <c r="AJ2241" s="52"/>
      <c r="AK2241" s="52"/>
    </row>
    <row r="2242" spans="30:37" ht="12.75">
      <c r="AD2242" s="52"/>
      <c r="AF2242" s="52"/>
      <c r="AG2242" s="52"/>
      <c r="AH2242" s="52"/>
      <c r="AI2242" s="52"/>
      <c r="AJ2242" s="52"/>
      <c r="AK2242" s="52"/>
    </row>
    <row r="2243" spans="30:37" ht="12.75">
      <c r="AD2243" s="52"/>
      <c r="AF2243" s="52"/>
      <c r="AG2243" s="52"/>
      <c r="AH2243" s="52"/>
      <c r="AI2243" s="52"/>
      <c r="AJ2243" s="52"/>
      <c r="AK2243" s="52"/>
    </row>
    <row r="2244" spans="30:37" ht="12.75">
      <c r="AD2244" s="52"/>
      <c r="AF2244" s="52"/>
      <c r="AG2244" s="52"/>
      <c r="AH2244" s="52"/>
      <c r="AI2244" s="52"/>
      <c r="AJ2244" s="52"/>
      <c r="AK2244" s="52"/>
    </row>
    <row r="2245" spans="30:37" ht="12.75">
      <c r="AD2245" s="52"/>
      <c r="AF2245" s="52"/>
      <c r="AG2245" s="52"/>
      <c r="AH2245" s="52"/>
      <c r="AI2245" s="52"/>
      <c r="AJ2245" s="52"/>
      <c r="AK2245" s="52"/>
    </row>
    <row r="2246" spans="30:37" ht="12.75">
      <c r="AD2246" s="52"/>
      <c r="AF2246" s="52"/>
      <c r="AG2246" s="52"/>
      <c r="AH2246" s="52"/>
      <c r="AI2246" s="52"/>
      <c r="AJ2246" s="52"/>
      <c r="AK2246" s="52"/>
    </row>
    <row r="2247" spans="30:37" ht="12.75">
      <c r="AD2247" s="52"/>
      <c r="AF2247" s="52"/>
      <c r="AG2247" s="52"/>
      <c r="AH2247" s="52"/>
      <c r="AI2247" s="52"/>
      <c r="AJ2247" s="52"/>
      <c r="AK2247" s="52"/>
    </row>
    <row r="2248" spans="30:37" ht="12.75">
      <c r="AD2248" s="52"/>
      <c r="AF2248" s="52"/>
      <c r="AG2248" s="52"/>
      <c r="AH2248" s="52"/>
      <c r="AI2248" s="52"/>
      <c r="AJ2248" s="52"/>
      <c r="AK2248" s="52"/>
    </row>
    <row r="2249" spans="30:37" ht="12.75">
      <c r="AD2249" s="52"/>
      <c r="AF2249" s="52"/>
      <c r="AG2249" s="52"/>
      <c r="AH2249" s="52"/>
      <c r="AI2249" s="52"/>
      <c r="AJ2249" s="52"/>
      <c r="AK2249" s="52"/>
    </row>
    <row r="2250" spans="30:37" ht="12.75">
      <c r="AD2250" s="52"/>
      <c r="AF2250" s="52"/>
      <c r="AG2250" s="52"/>
      <c r="AH2250" s="52"/>
      <c r="AI2250" s="52"/>
      <c r="AJ2250" s="52"/>
      <c r="AK2250" s="52"/>
    </row>
    <row r="2251" spans="30:37" ht="12.75">
      <c r="AD2251" s="52"/>
      <c r="AF2251" s="52"/>
      <c r="AG2251" s="52"/>
      <c r="AH2251" s="52"/>
      <c r="AI2251" s="52"/>
      <c r="AJ2251" s="52"/>
      <c r="AK2251" s="52"/>
    </row>
    <row r="2252" spans="30:37" ht="12.75">
      <c r="AD2252" s="52"/>
      <c r="AF2252" s="52"/>
      <c r="AG2252" s="52"/>
      <c r="AH2252" s="52"/>
      <c r="AI2252" s="52"/>
      <c r="AJ2252" s="52"/>
      <c r="AK2252" s="52"/>
    </row>
    <row r="2253" spans="30:37" ht="12.75">
      <c r="AD2253" s="52"/>
      <c r="AF2253" s="52"/>
      <c r="AG2253" s="52"/>
      <c r="AH2253" s="52"/>
      <c r="AI2253" s="52"/>
      <c r="AJ2253" s="52"/>
      <c r="AK2253" s="52"/>
    </row>
    <row r="2254" spans="30:37" ht="12.75">
      <c r="AD2254" s="52"/>
      <c r="AF2254" s="52"/>
      <c r="AG2254" s="52"/>
      <c r="AH2254" s="52"/>
      <c r="AI2254" s="52"/>
      <c r="AJ2254" s="52"/>
      <c r="AK2254" s="52"/>
    </row>
    <row r="2255" spans="30:37" ht="12.75">
      <c r="AD2255" s="52"/>
      <c r="AF2255" s="52"/>
      <c r="AG2255" s="52"/>
      <c r="AH2255" s="52"/>
      <c r="AI2255" s="52"/>
      <c r="AJ2255" s="52"/>
      <c r="AK2255" s="52"/>
    </row>
    <row r="2256" spans="30:37" ht="12.75">
      <c r="AD2256" s="52"/>
      <c r="AF2256" s="52"/>
      <c r="AG2256" s="52"/>
      <c r="AH2256" s="52"/>
      <c r="AI2256" s="52"/>
      <c r="AJ2256" s="52"/>
      <c r="AK2256" s="52"/>
    </row>
    <row r="2257" spans="30:37" ht="12.75">
      <c r="AD2257" s="52"/>
      <c r="AF2257" s="52"/>
      <c r="AG2257" s="52"/>
      <c r="AH2257" s="52"/>
      <c r="AI2257" s="52"/>
      <c r="AJ2257" s="52"/>
      <c r="AK2257" s="52"/>
    </row>
    <row r="2258" spans="30:37" ht="12.75">
      <c r="AD2258" s="52"/>
      <c r="AF2258" s="52"/>
      <c r="AG2258" s="52"/>
      <c r="AH2258" s="52"/>
      <c r="AI2258" s="52"/>
      <c r="AJ2258" s="52"/>
      <c r="AK2258" s="52"/>
    </row>
    <row r="2259" spans="30:37" ht="12.75">
      <c r="AD2259" s="52"/>
      <c r="AF2259" s="52"/>
      <c r="AG2259" s="52"/>
      <c r="AH2259" s="52"/>
      <c r="AI2259" s="52"/>
      <c r="AJ2259" s="52"/>
      <c r="AK2259" s="52"/>
    </row>
    <row r="2260" spans="30:37" ht="12.75">
      <c r="AD2260" s="52"/>
      <c r="AF2260" s="52"/>
      <c r="AG2260" s="52"/>
      <c r="AH2260" s="52"/>
      <c r="AI2260" s="52"/>
      <c r="AJ2260" s="52"/>
      <c r="AK2260" s="52"/>
    </row>
    <row r="2261" spans="30:37" ht="12.75">
      <c r="AD2261" s="52"/>
      <c r="AF2261" s="52"/>
      <c r="AG2261" s="52"/>
      <c r="AH2261" s="52"/>
      <c r="AI2261" s="52"/>
      <c r="AJ2261" s="52"/>
      <c r="AK2261" s="52"/>
    </row>
    <row r="2262" spans="30:37" ht="12.75">
      <c r="AD2262" s="52"/>
      <c r="AF2262" s="52"/>
      <c r="AG2262" s="52"/>
      <c r="AH2262" s="52"/>
      <c r="AI2262" s="52"/>
      <c r="AJ2262" s="52"/>
      <c r="AK2262" s="52"/>
    </row>
    <row r="2263" spans="30:37" ht="12.75">
      <c r="AD2263" s="52"/>
      <c r="AF2263" s="52"/>
      <c r="AG2263" s="52"/>
      <c r="AH2263" s="52"/>
      <c r="AI2263" s="52"/>
      <c r="AJ2263" s="52"/>
      <c r="AK2263" s="52"/>
    </row>
    <row r="2264" spans="30:37" ht="12.75">
      <c r="AD2264" s="52"/>
      <c r="AF2264" s="52"/>
      <c r="AG2264" s="52"/>
      <c r="AH2264" s="52"/>
      <c r="AI2264" s="52"/>
      <c r="AJ2264" s="52"/>
      <c r="AK2264" s="52"/>
    </row>
    <row r="2265" spans="30:37" ht="12.75">
      <c r="AD2265" s="52"/>
      <c r="AF2265" s="52"/>
      <c r="AG2265" s="52"/>
      <c r="AH2265" s="52"/>
      <c r="AI2265" s="52"/>
      <c r="AJ2265" s="52"/>
      <c r="AK2265" s="52"/>
    </row>
    <row r="2266" spans="30:37" ht="12.75">
      <c r="AD2266" s="52"/>
      <c r="AF2266" s="52"/>
      <c r="AG2266" s="52"/>
      <c r="AH2266" s="52"/>
      <c r="AI2266" s="52"/>
      <c r="AJ2266" s="52"/>
      <c r="AK2266" s="52"/>
    </row>
    <row r="2267" spans="30:37" ht="12.75">
      <c r="AD2267" s="52"/>
      <c r="AF2267" s="52"/>
      <c r="AG2267" s="52"/>
      <c r="AH2267" s="52"/>
      <c r="AI2267" s="52"/>
      <c r="AJ2267" s="52"/>
      <c r="AK2267" s="52"/>
    </row>
    <row r="2268" spans="30:37" ht="12.75">
      <c r="AD2268" s="52"/>
      <c r="AF2268" s="52"/>
      <c r="AG2268" s="52"/>
      <c r="AH2268" s="52"/>
      <c r="AI2268" s="52"/>
      <c r="AJ2268" s="52"/>
      <c r="AK2268" s="52"/>
    </row>
    <row r="2269" spans="30:37" ht="12.75">
      <c r="AD2269" s="52"/>
      <c r="AF2269" s="52"/>
      <c r="AG2269" s="52"/>
      <c r="AH2269" s="52"/>
      <c r="AI2269" s="52"/>
      <c r="AJ2269" s="52"/>
      <c r="AK2269" s="52"/>
    </row>
    <row r="2270" spans="30:37" ht="12.75">
      <c r="AD2270" s="52"/>
      <c r="AF2270" s="52"/>
      <c r="AG2270" s="52"/>
      <c r="AH2270" s="52"/>
      <c r="AI2270" s="52"/>
      <c r="AJ2270" s="52"/>
      <c r="AK2270" s="52"/>
    </row>
    <row r="2271" spans="30:37" ht="12.75">
      <c r="AD2271" s="52"/>
      <c r="AF2271" s="52"/>
      <c r="AG2271" s="52"/>
      <c r="AH2271" s="52"/>
      <c r="AI2271" s="52"/>
      <c r="AJ2271" s="52"/>
      <c r="AK2271" s="52"/>
    </row>
    <row r="2272" spans="30:37" ht="12.75">
      <c r="AD2272" s="52"/>
      <c r="AF2272" s="52"/>
      <c r="AG2272" s="52"/>
      <c r="AH2272" s="52"/>
      <c r="AI2272" s="52"/>
      <c r="AJ2272" s="52"/>
      <c r="AK2272" s="52"/>
    </row>
    <row r="2273" spans="30:37" ht="12.75">
      <c r="AD2273" s="52"/>
      <c r="AF2273" s="52"/>
      <c r="AG2273" s="52"/>
      <c r="AH2273" s="52"/>
      <c r="AI2273" s="52"/>
      <c r="AJ2273" s="52"/>
      <c r="AK2273" s="52"/>
    </row>
    <row r="2274" spans="30:37" ht="12.75">
      <c r="AD2274" s="52"/>
      <c r="AF2274" s="52"/>
      <c r="AG2274" s="52"/>
      <c r="AH2274" s="52"/>
      <c r="AI2274" s="52"/>
      <c r="AJ2274" s="52"/>
      <c r="AK2274" s="52"/>
    </row>
    <row r="2275" spans="30:37" ht="12.75">
      <c r="AD2275" s="52"/>
      <c r="AF2275" s="52"/>
      <c r="AG2275" s="52"/>
      <c r="AH2275" s="52"/>
      <c r="AI2275" s="52"/>
      <c r="AJ2275" s="52"/>
      <c r="AK2275" s="52"/>
    </row>
    <row r="2276" spans="30:37" ht="12.75">
      <c r="AD2276" s="52"/>
      <c r="AF2276" s="52"/>
      <c r="AG2276" s="52"/>
      <c r="AH2276" s="52"/>
      <c r="AI2276" s="52"/>
      <c r="AJ2276" s="52"/>
      <c r="AK2276" s="52"/>
    </row>
    <row r="2277" spans="30:37" ht="12.75">
      <c r="AD2277" s="52"/>
      <c r="AF2277" s="52"/>
      <c r="AG2277" s="52"/>
      <c r="AH2277" s="52"/>
      <c r="AI2277" s="52"/>
      <c r="AJ2277" s="52"/>
      <c r="AK2277" s="52"/>
    </row>
    <row r="2278" spans="30:37" ht="12.75">
      <c r="AD2278" s="52"/>
      <c r="AF2278" s="52"/>
      <c r="AG2278" s="52"/>
      <c r="AH2278" s="52"/>
      <c r="AI2278" s="52"/>
      <c r="AJ2278" s="52"/>
      <c r="AK2278" s="52"/>
    </row>
    <row r="2279" spans="30:37" ht="12.75">
      <c r="AD2279" s="52"/>
      <c r="AF2279" s="52"/>
      <c r="AG2279" s="52"/>
      <c r="AH2279" s="52"/>
      <c r="AI2279" s="52"/>
      <c r="AJ2279" s="52"/>
      <c r="AK2279" s="52"/>
    </row>
    <row r="2280" spans="30:37" ht="12.75">
      <c r="AD2280" s="52"/>
      <c r="AF2280" s="52"/>
      <c r="AG2280" s="52"/>
      <c r="AH2280" s="52"/>
      <c r="AI2280" s="52"/>
      <c r="AJ2280" s="52"/>
      <c r="AK2280" s="52"/>
    </row>
    <row r="2281" spans="30:37" ht="12.75">
      <c r="AD2281" s="52"/>
      <c r="AF2281" s="52"/>
      <c r="AG2281" s="52"/>
      <c r="AH2281" s="52"/>
      <c r="AI2281" s="52"/>
      <c r="AJ2281" s="52"/>
      <c r="AK2281" s="52"/>
    </row>
    <row r="2282" spans="30:37" ht="12.75">
      <c r="AD2282" s="52"/>
      <c r="AF2282" s="52"/>
      <c r="AG2282" s="52"/>
      <c r="AH2282" s="52"/>
      <c r="AI2282" s="52"/>
      <c r="AJ2282" s="52"/>
      <c r="AK2282" s="52"/>
    </row>
    <row r="2283" spans="30:37" ht="12.75">
      <c r="AD2283" s="52"/>
      <c r="AF2283" s="52"/>
      <c r="AG2283" s="52"/>
      <c r="AH2283" s="52"/>
      <c r="AI2283" s="52"/>
      <c r="AJ2283" s="52"/>
      <c r="AK2283" s="52"/>
    </row>
    <row r="2284" spans="30:37" ht="12.75">
      <c r="AD2284" s="52"/>
      <c r="AF2284" s="52"/>
      <c r="AG2284" s="52"/>
      <c r="AH2284" s="52"/>
      <c r="AI2284" s="52"/>
      <c r="AJ2284" s="52"/>
      <c r="AK2284" s="52"/>
    </row>
    <row r="2285" spans="30:37" ht="12.75">
      <c r="AD2285" s="52"/>
      <c r="AF2285" s="52"/>
      <c r="AG2285" s="52"/>
      <c r="AH2285" s="52"/>
      <c r="AI2285" s="52"/>
      <c r="AJ2285" s="52"/>
      <c r="AK2285" s="52"/>
    </row>
    <row r="2286" spans="30:37" ht="12.75">
      <c r="AD2286" s="52"/>
      <c r="AF2286" s="52"/>
      <c r="AG2286" s="52"/>
      <c r="AH2286" s="52"/>
      <c r="AI2286" s="52"/>
      <c r="AJ2286" s="52"/>
      <c r="AK2286" s="52"/>
    </row>
    <row r="2287" spans="30:37" ht="12.75">
      <c r="AD2287" s="52"/>
      <c r="AF2287" s="52"/>
      <c r="AG2287" s="52"/>
      <c r="AH2287" s="52"/>
      <c r="AI2287" s="52"/>
      <c r="AJ2287" s="52"/>
      <c r="AK2287" s="52"/>
    </row>
    <row r="2288" spans="30:37" ht="12.75">
      <c r="AD2288" s="52"/>
      <c r="AF2288" s="52"/>
      <c r="AG2288" s="52"/>
      <c r="AH2288" s="52"/>
      <c r="AI2288" s="52"/>
      <c r="AJ2288" s="52"/>
      <c r="AK2288" s="52"/>
    </row>
    <row r="2289" spans="30:37" ht="12.75">
      <c r="AD2289" s="52"/>
      <c r="AF2289" s="52"/>
      <c r="AG2289" s="52"/>
      <c r="AH2289" s="52"/>
      <c r="AI2289" s="52"/>
      <c r="AJ2289" s="52"/>
      <c r="AK2289" s="52"/>
    </row>
    <row r="2290" spans="30:37" ht="12.75">
      <c r="AD2290" s="52"/>
      <c r="AF2290" s="52"/>
      <c r="AG2290" s="52"/>
      <c r="AH2290" s="52"/>
      <c r="AI2290" s="52"/>
      <c r="AJ2290" s="52"/>
      <c r="AK2290" s="52"/>
    </row>
    <row r="2291" spans="30:37" ht="12.75">
      <c r="AD2291" s="52"/>
      <c r="AF2291" s="52"/>
      <c r="AG2291" s="52"/>
      <c r="AH2291" s="52"/>
      <c r="AI2291" s="52"/>
      <c r="AJ2291" s="52"/>
      <c r="AK2291" s="52"/>
    </row>
    <row r="2292" spans="30:37" ht="12.75">
      <c r="AD2292" s="52"/>
      <c r="AF2292" s="52"/>
      <c r="AG2292" s="52"/>
      <c r="AH2292" s="52"/>
      <c r="AI2292" s="52"/>
      <c r="AJ2292" s="52"/>
      <c r="AK2292" s="52"/>
    </row>
    <row r="2293" spans="30:37" ht="12.75">
      <c r="AD2293" s="52"/>
      <c r="AF2293" s="52"/>
      <c r="AG2293" s="52"/>
      <c r="AH2293" s="52"/>
      <c r="AI2293" s="52"/>
      <c r="AJ2293" s="52"/>
      <c r="AK2293" s="52"/>
    </row>
    <row r="2294" spans="30:37" ht="12.75">
      <c r="AD2294" s="52"/>
      <c r="AF2294" s="52"/>
      <c r="AG2294" s="52"/>
      <c r="AH2294" s="52"/>
      <c r="AI2294" s="52"/>
      <c r="AJ2294" s="52"/>
      <c r="AK2294" s="52"/>
    </row>
    <row r="2295" spans="30:37" ht="12.75">
      <c r="AD2295" s="52"/>
      <c r="AF2295" s="52"/>
      <c r="AG2295" s="52"/>
      <c r="AH2295" s="52"/>
      <c r="AI2295" s="52"/>
      <c r="AJ2295" s="52"/>
      <c r="AK2295" s="52"/>
    </row>
    <row r="2296" spans="30:37" ht="12.75">
      <c r="AD2296" s="52"/>
      <c r="AF2296" s="52"/>
      <c r="AG2296" s="52"/>
      <c r="AH2296" s="52"/>
      <c r="AI2296" s="52"/>
      <c r="AJ2296" s="52"/>
      <c r="AK2296" s="52"/>
    </row>
    <row r="2297" spans="30:37" ht="12.75">
      <c r="AD2297" s="52"/>
      <c r="AF2297" s="52"/>
      <c r="AG2297" s="52"/>
      <c r="AH2297" s="52"/>
      <c r="AI2297" s="52"/>
      <c r="AJ2297" s="52"/>
      <c r="AK2297" s="52"/>
    </row>
    <row r="2298" spans="30:37" ht="12.75">
      <c r="AD2298" s="52"/>
      <c r="AF2298" s="52"/>
      <c r="AG2298" s="52"/>
      <c r="AH2298" s="52"/>
      <c r="AI2298" s="52"/>
      <c r="AJ2298" s="52"/>
      <c r="AK2298" s="52"/>
    </row>
    <row r="2299" spans="30:37" ht="12.75">
      <c r="AD2299" s="52"/>
      <c r="AF2299" s="52"/>
      <c r="AG2299" s="52"/>
      <c r="AH2299" s="52"/>
      <c r="AI2299" s="52"/>
      <c r="AJ2299" s="52"/>
      <c r="AK2299" s="52"/>
    </row>
    <row r="2300" spans="30:37" ht="12.75">
      <c r="AD2300" s="52"/>
      <c r="AF2300" s="52"/>
      <c r="AG2300" s="52"/>
      <c r="AH2300" s="52"/>
      <c r="AI2300" s="52"/>
      <c r="AJ2300" s="52"/>
      <c r="AK2300" s="52"/>
    </row>
    <row r="2301" spans="30:37" ht="12.75">
      <c r="AD2301" s="52"/>
      <c r="AF2301" s="52"/>
      <c r="AG2301" s="52"/>
      <c r="AH2301" s="52"/>
      <c r="AI2301" s="52"/>
      <c r="AJ2301" s="52"/>
      <c r="AK2301" s="52"/>
    </row>
    <row r="2302" spans="30:37" ht="12.75">
      <c r="AD2302" s="52"/>
      <c r="AF2302" s="52"/>
      <c r="AG2302" s="52"/>
      <c r="AH2302" s="52"/>
      <c r="AI2302" s="52"/>
      <c r="AJ2302" s="52"/>
      <c r="AK2302" s="52"/>
    </row>
    <row r="2303" spans="30:37" ht="12.75">
      <c r="AD2303" s="52"/>
      <c r="AF2303" s="52"/>
      <c r="AG2303" s="52"/>
      <c r="AH2303" s="52"/>
      <c r="AI2303" s="52"/>
      <c r="AJ2303" s="52"/>
      <c r="AK2303" s="52"/>
    </row>
    <row r="2304" spans="30:37" ht="12.75">
      <c r="AD2304" s="52"/>
      <c r="AF2304" s="52"/>
      <c r="AG2304" s="52"/>
      <c r="AH2304" s="52"/>
      <c r="AI2304" s="52"/>
      <c r="AJ2304" s="52"/>
      <c r="AK2304" s="52"/>
    </row>
    <row r="2305" spans="30:37" ht="12.75">
      <c r="AD2305" s="52"/>
      <c r="AF2305" s="52"/>
      <c r="AG2305" s="52"/>
      <c r="AH2305" s="52"/>
      <c r="AI2305" s="52"/>
      <c r="AJ2305" s="52"/>
      <c r="AK2305" s="52"/>
    </row>
    <row r="2306" spans="30:37" ht="12.75">
      <c r="AD2306" s="52"/>
      <c r="AF2306" s="52"/>
      <c r="AG2306" s="52"/>
      <c r="AH2306" s="52"/>
      <c r="AI2306" s="52"/>
      <c r="AJ2306" s="52"/>
      <c r="AK2306" s="52"/>
    </row>
    <row r="2307" spans="30:37" ht="12.75">
      <c r="AD2307" s="52"/>
      <c r="AF2307" s="52"/>
      <c r="AG2307" s="52"/>
      <c r="AH2307" s="52"/>
      <c r="AI2307" s="52"/>
      <c r="AJ2307" s="52"/>
      <c r="AK2307" s="52"/>
    </row>
    <row r="2308" spans="30:37" ht="12.75">
      <c r="AD2308" s="52"/>
      <c r="AF2308" s="52"/>
      <c r="AG2308" s="52"/>
      <c r="AH2308" s="52"/>
      <c r="AI2308" s="52"/>
      <c r="AJ2308" s="52"/>
      <c r="AK2308" s="52"/>
    </row>
    <row r="2309" spans="30:37" ht="12.75">
      <c r="AD2309" s="52"/>
      <c r="AF2309" s="52"/>
      <c r="AG2309" s="52"/>
      <c r="AH2309" s="52"/>
      <c r="AI2309" s="52"/>
      <c r="AJ2309" s="52"/>
      <c r="AK2309" s="52"/>
    </row>
    <row r="2310" spans="30:37" ht="12.75">
      <c r="AD2310" s="52"/>
      <c r="AF2310" s="52"/>
      <c r="AG2310" s="52"/>
      <c r="AH2310" s="52"/>
      <c r="AI2310" s="52"/>
      <c r="AJ2310" s="52"/>
      <c r="AK2310" s="52"/>
    </row>
    <row r="2311" spans="30:37" ht="12.75">
      <c r="AD2311" s="52"/>
      <c r="AF2311" s="52"/>
      <c r="AG2311" s="52"/>
      <c r="AH2311" s="52"/>
      <c r="AI2311" s="52"/>
      <c r="AJ2311" s="52"/>
      <c r="AK2311" s="52"/>
    </row>
    <row r="2312" spans="30:37" ht="12.75">
      <c r="AD2312" s="52"/>
      <c r="AF2312" s="52"/>
      <c r="AG2312" s="52"/>
      <c r="AH2312" s="52"/>
      <c r="AI2312" s="52"/>
      <c r="AJ2312" s="52"/>
      <c r="AK2312" s="52"/>
    </row>
    <row r="2313" spans="30:37" ht="12.75">
      <c r="AD2313" s="52"/>
      <c r="AF2313" s="52"/>
      <c r="AG2313" s="52"/>
      <c r="AH2313" s="52"/>
      <c r="AI2313" s="52"/>
      <c r="AJ2313" s="52"/>
      <c r="AK2313" s="52"/>
    </row>
    <row r="2314" spans="30:37" ht="12.75">
      <c r="AD2314" s="52"/>
      <c r="AF2314" s="52"/>
      <c r="AG2314" s="52"/>
      <c r="AH2314" s="52"/>
      <c r="AI2314" s="52"/>
      <c r="AJ2314" s="52"/>
      <c r="AK2314" s="52"/>
    </row>
    <row r="2315" spans="30:37" ht="12.75">
      <c r="AD2315" s="52"/>
      <c r="AF2315" s="52"/>
      <c r="AG2315" s="52"/>
      <c r="AH2315" s="52"/>
      <c r="AI2315" s="52"/>
      <c r="AJ2315" s="52"/>
      <c r="AK2315" s="52"/>
    </row>
    <row r="2316" spans="30:37" ht="12.75">
      <c r="AD2316" s="52"/>
      <c r="AF2316" s="52"/>
      <c r="AG2316" s="52"/>
      <c r="AH2316" s="52"/>
      <c r="AI2316" s="52"/>
      <c r="AJ2316" s="52"/>
      <c r="AK2316" s="52"/>
    </row>
    <row r="2317" spans="30:37" ht="12.75">
      <c r="AD2317" s="52"/>
      <c r="AF2317" s="52"/>
      <c r="AG2317" s="52"/>
      <c r="AH2317" s="52"/>
      <c r="AI2317" s="52"/>
      <c r="AJ2317" s="52"/>
      <c r="AK2317" s="52"/>
    </row>
    <row r="2318" spans="30:37" ht="12.75">
      <c r="AD2318" s="52"/>
      <c r="AF2318" s="52"/>
      <c r="AG2318" s="52"/>
      <c r="AH2318" s="52"/>
      <c r="AI2318" s="52"/>
      <c r="AJ2318" s="52"/>
      <c r="AK2318" s="52"/>
    </row>
    <row r="2319" spans="30:37" ht="12.75">
      <c r="AD2319" s="52"/>
      <c r="AF2319" s="52"/>
      <c r="AG2319" s="52"/>
      <c r="AH2319" s="52"/>
      <c r="AI2319" s="52"/>
      <c r="AJ2319" s="52"/>
      <c r="AK2319" s="52"/>
    </row>
    <row r="2320" spans="30:37" ht="12.75">
      <c r="AD2320" s="52"/>
      <c r="AF2320" s="52"/>
      <c r="AG2320" s="52"/>
      <c r="AH2320" s="52"/>
      <c r="AI2320" s="52"/>
      <c r="AJ2320" s="52"/>
      <c r="AK2320" s="52"/>
    </row>
    <row r="2321" spans="30:37" ht="12.75">
      <c r="AD2321" s="52"/>
      <c r="AF2321" s="52"/>
      <c r="AG2321" s="52"/>
      <c r="AH2321" s="52"/>
      <c r="AI2321" s="52"/>
      <c r="AJ2321" s="52"/>
      <c r="AK2321" s="52"/>
    </row>
    <row r="2322" spans="30:37" ht="12.75">
      <c r="AD2322" s="52"/>
      <c r="AF2322" s="52"/>
      <c r="AG2322" s="52"/>
      <c r="AH2322" s="52"/>
      <c r="AI2322" s="52"/>
      <c r="AJ2322" s="52"/>
      <c r="AK2322" s="52"/>
    </row>
    <row r="2323" spans="30:37" ht="12.75">
      <c r="AD2323" s="52"/>
      <c r="AF2323" s="52"/>
      <c r="AG2323" s="52"/>
      <c r="AH2323" s="52"/>
      <c r="AI2323" s="52"/>
      <c r="AJ2323" s="52"/>
      <c r="AK2323" s="52"/>
    </row>
    <row r="2324" spans="30:37" ht="12.75">
      <c r="AD2324" s="52"/>
      <c r="AF2324" s="52"/>
      <c r="AG2324" s="52"/>
      <c r="AH2324" s="52"/>
      <c r="AI2324" s="52"/>
      <c r="AJ2324" s="52"/>
      <c r="AK2324" s="52"/>
    </row>
    <row r="2325" spans="30:37" ht="12.75">
      <c r="AD2325" s="52"/>
      <c r="AF2325" s="52"/>
      <c r="AG2325" s="52"/>
      <c r="AH2325" s="52"/>
      <c r="AI2325" s="52"/>
      <c r="AJ2325" s="52"/>
      <c r="AK2325" s="52"/>
    </row>
    <row r="2326" spans="30:37" ht="12.75">
      <c r="AD2326" s="52"/>
      <c r="AF2326" s="52"/>
      <c r="AG2326" s="52"/>
      <c r="AH2326" s="52"/>
      <c r="AI2326" s="52"/>
      <c r="AJ2326" s="52"/>
      <c r="AK2326" s="52"/>
    </row>
    <row r="2327" spans="30:37" ht="12.75">
      <c r="AD2327" s="52"/>
      <c r="AF2327" s="52"/>
      <c r="AG2327" s="52"/>
      <c r="AH2327" s="52"/>
      <c r="AI2327" s="52"/>
      <c r="AJ2327" s="52"/>
      <c r="AK2327" s="52"/>
    </row>
    <row r="2328" spans="30:37" ht="12.75">
      <c r="AD2328" s="52"/>
      <c r="AF2328" s="52"/>
      <c r="AG2328" s="52"/>
      <c r="AH2328" s="52"/>
      <c r="AI2328" s="52"/>
      <c r="AJ2328" s="52"/>
      <c r="AK2328" s="52"/>
    </row>
    <row r="2329" spans="30:37" ht="12.75">
      <c r="AD2329" s="52"/>
      <c r="AF2329" s="52"/>
      <c r="AG2329" s="52"/>
      <c r="AH2329" s="52"/>
      <c r="AI2329" s="52"/>
      <c r="AJ2329" s="52"/>
      <c r="AK2329" s="52"/>
    </row>
    <row r="2330" spans="30:37" ht="12.75">
      <c r="AD2330" s="52"/>
      <c r="AF2330" s="52"/>
      <c r="AG2330" s="52"/>
      <c r="AH2330" s="52"/>
      <c r="AI2330" s="52"/>
      <c r="AJ2330" s="52"/>
      <c r="AK2330" s="52"/>
    </row>
    <row r="2331" spans="30:37" ht="12.75">
      <c r="AD2331" s="52"/>
      <c r="AF2331" s="52"/>
      <c r="AG2331" s="52"/>
      <c r="AH2331" s="52"/>
      <c r="AI2331" s="52"/>
      <c r="AJ2331" s="52"/>
      <c r="AK2331" s="52"/>
    </row>
    <row r="2332" spans="30:37" ht="12.75">
      <c r="AD2332" s="52"/>
      <c r="AF2332" s="52"/>
      <c r="AG2332" s="52"/>
      <c r="AH2332" s="52"/>
      <c r="AI2332" s="52"/>
      <c r="AJ2332" s="52"/>
      <c r="AK2332" s="52"/>
    </row>
    <row r="2333" spans="30:37" ht="12.75">
      <c r="AD2333" s="52"/>
      <c r="AF2333" s="52"/>
      <c r="AG2333" s="52"/>
      <c r="AH2333" s="52"/>
      <c r="AI2333" s="52"/>
      <c r="AJ2333" s="52"/>
      <c r="AK2333" s="52"/>
    </row>
    <row r="2334" spans="30:37" ht="12.75">
      <c r="AD2334" s="52"/>
      <c r="AF2334" s="52"/>
      <c r="AG2334" s="52"/>
      <c r="AH2334" s="52"/>
      <c r="AI2334" s="52"/>
      <c r="AJ2334" s="52"/>
      <c r="AK2334" s="52"/>
    </row>
    <row r="2335" spans="30:37" ht="12.75">
      <c r="AD2335" s="52"/>
      <c r="AF2335" s="52"/>
      <c r="AG2335" s="52"/>
      <c r="AH2335" s="52"/>
      <c r="AI2335" s="52"/>
      <c r="AJ2335" s="52"/>
      <c r="AK2335" s="52"/>
    </row>
    <row r="2336" spans="30:37" ht="12.75">
      <c r="AD2336" s="52"/>
      <c r="AF2336" s="52"/>
      <c r="AG2336" s="52"/>
      <c r="AH2336" s="52"/>
      <c r="AI2336" s="52"/>
      <c r="AJ2336" s="52"/>
      <c r="AK2336" s="52"/>
    </row>
    <row r="2337" spans="30:37" ht="12.75">
      <c r="AD2337" s="52"/>
      <c r="AF2337" s="52"/>
      <c r="AG2337" s="52"/>
      <c r="AH2337" s="52"/>
      <c r="AI2337" s="52"/>
      <c r="AJ2337" s="52"/>
      <c r="AK2337" s="52"/>
    </row>
    <row r="2338" spans="30:37" ht="12.75">
      <c r="AD2338" s="52"/>
      <c r="AF2338" s="52"/>
      <c r="AG2338" s="52"/>
      <c r="AH2338" s="52"/>
      <c r="AI2338" s="52"/>
      <c r="AJ2338" s="52"/>
      <c r="AK2338" s="52"/>
    </row>
    <row r="2339" spans="30:37" ht="12.75">
      <c r="AD2339" s="52"/>
      <c r="AF2339" s="52"/>
      <c r="AG2339" s="52"/>
      <c r="AH2339" s="52"/>
      <c r="AI2339" s="52"/>
      <c r="AJ2339" s="52"/>
      <c r="AK2339" s="52"/>
    </row>
    <row r="2340" spans="30:37" ht="12.75">
      <c r="AD2340" s="52"/>
      <c r="AF2340" s="52"/>
      <c r="AG2340" s="52"/>
      <c r="AH2340" s="52"/>
      <c r="AI2340" s="52"/>
      <c r="AJ2340" s="52"/>
      <c r="AK2340" s="52"/>
    </row>
    <row r="2341" spans="30:37" ht="12.75">
      <c r="AD2341" s="52"/>
      <c r="AF2341" s="52"/>
      <c r="AG2341" s="52"/>
      <c r="AH2341" s="52"/>
      <c r="AI2341" s="52"/>
      <c r="AJ2341" s="52"/>
      <c r="AK2341" s="52"/>
    </row>
    <row r="2342" spans="30:37" ht="12.75">
      <c r="AD2342" s="52"/>
      <c r="AF2342" s="52"/>
      <c r="AG2342" s="52"/>
      <c r="AH2342" s="52"/>
      <c r="AI2342" s="52"/>
      <c r="AJ2342" s="52"/>
      <c r="AK2342" s="52"/>
    </row>
    <row r="2343" spans="30:37" ht="12.75">
      <c r="AD2343" s="52"/>
      <c r="AF2343" s="52"/>
      <c r="AG2343" s="52"/>
      <c r="AH2343" s="52"/>
      <c r="AI2343" s="52"/>
      <c r="AJ2343" s="52"/>
      <c r="AK2343" s="52"/>
    </row>
    <row r="2344" spans="30:37" ht="12.75">
      <c r="AD2344" s="52"/>
      <c r="AF2344" s="52"/>
      <c r="AG2344" s="52"/>
      <c r="AH2344" s="52"/>
      <c r="AI2344" s="52"/>
      <c r="AJ2344" s="52"/>
      <c r="AK2344" s="52"/>
    </row>
    <row r="2345" spans="30:37" ht="12.75">
      <c r="AD2345" s="52"/>
      <c r="AF2345" s="52"/>
      <c r="AG2345" s="52"/>
      <c r="AH2345" s="52"/>
      <c r="AI2345" s="52"/>
      <c r="AJ2345" s="52"/>
      <c r="AK2345" s="52"/>
    </row>
    <row r="2346" spans="30:37" ht="12.75">
      <c r="AD2346" s="52"/>
      <c r="AF2346" s="52"/>
      <c r="AG2346" s="52"/>
      <c r="AH2346" s="52"/>
      <c r="AI2346" s="52"/>
      <c r="AJ2346" s="52"/>
      <c r="AK2346" s="52"/>
    </row>
    <row r="2347" spans="30:37" ht="12.75">
      <c r="AD2347" s="52"/>
      <c r="AF2347" s="52"/>
      <c r="AG2347" s="52"/>
      <c r="AH2347" s="52"/>
      <c r="AI2347" s="52"/>
      <c r="AJ2347" s="52"/>
      <c r="AK2347" s="52"/>
    </row>
    <row r="2348" spans="30:37" ht="12.75">
      <c r="AD2348" s="52"/>
      <c r="AF2348" s="52"/>
      <c r="AG2348" s="52"/>
      <c r="AH2348" s="52"/>
      <c r="AI2348" s="52"/>
      <c r="AJ2348" s="52"/>
      <c r="AK2348" s="52"/>
    </row>
    <row r="2349" spans="30:37" ht="12.75">
      <c r="AD2349" s="52"/>
      <c r="AF2349" s="52"/>
      <c r="AG2349" s="52"/>
      <c r="AH2349" s="52"/>
      <c r="AI2349" s="52"/>
      <c r="AJ2349" s="52"/>
      <c r="AK2349" s="52"/>
    </row>
    <row r="2350" spans="30:37" ht="12.75">
      <c r="AD2350" s="52"/>
      <c r="AF2350" s="52"/>
      <c r="AG2350" s="52"/>
      <c r="AH2350" s="52"/>
      <c r="AI2350" s="52"/>
      <c r="AJ2350" s="52"/>
      <c r="AK2350" s="52"/>
    </row>
    <row r="2351" spans="30:37" ht="12.75">
      <c r="AD2351" s="52"/>
      <c r="AF2351" s="52"/>
      <c r="AG2351" s="52"/>
      <c r="AH2351" s="52"/>
      <c r="AI2351" s="52"/>
      <c r="AJ2351" s="52"/>
      <c r="AK2351" s="52"/>
    </row>
    <row r="2352" spans="30:37" ht="12.75">
      <c r="AD2352" s="52"/>
      <c r="AF2352" s="52"/>
      <c r="AG2352" s="52"/>
      <c r="AH2352" s="52"/>
      <c r="AI2352" s="52"/>
      <c r="AJ2352" s="52"/>
      <c r="AK2352" s="52"/>
    </row>
    <row r="2353" spans="30:37" ht="12.75">
      <c r="AD2353" s="52"/>
      <c r="AF2353" s="52"/>
      <c r="AG2353" s="52"/>
      <c r="AH2353" s="52"/>
      <c r="AI2353" s="52"/>
      <c r="AJ2353" s="52"/>
      <c r="AK2353" s="52"/>
    </row>
    <row r="2354" spans="30:37" ht="12.75">
      <c r="AD2354" s="52"/>
      <c r="AF2354" s="52"/>
      <c r="AG2354" s="52"/>
      <c r="AH2354" s="52"/>
      <c r="AI2354" s="52"/>
      <c r="AJ2354" s="52"/>
      <c r="AK2354" s="52"/>
    </row>
    <row r="2355" spans="30:37" ht="12.75">
      <c r="AD2355" s="52"/>
      <c r="AF2355" s="52"/>
      <c r="AG2355" s="52"/>
      <c r="AH2355" s="52"/>
      <c r="AI2355" s="52"/>
      <c r="AJ2355" s="52"/>
      <c r="AK2355" s="52"/>
    </row>
    <row r="2356" spans="30:37" ht="12.75">
      <c r="AD2356" s="52"/>
      <c r="AF2356" s="52"/>
      <c r="AG2356" s="52"/>
      <c r="AH2356" s="52"/>
      <c r="AI2356" s="52"/>
      <c r="AJ2356" s="52"/>
      <c r="AK2356" s="52"/>
    </row>
    <row r="2357" spans="30:37" ht="12.75">
      <c r="AD2357" s="52"/>
      <c r="AF2357" s="52"/>
      <c r="AG2357" s="52"/>
      <c r="AH2357" s="52"/>
      <c r="AI2357" s="52"/>
      <c r="AJ2357" s="52"/>
      <c r="AK2357" s="52"/>
    </row>
    <row r="2358" spans="30:37" ht="12.75">
      <c r="AD2358" s="52"/>
      <c r="AF2358" s="52"/>
      <c r="AG2358" s="52"/>
      <c r="AH2358" s="52"/>
      <c r="AI2358" s="52"/>
      <c r="AJ2358" s="52"/>
      <c r="AK2358" s="52"/>
    </row>
    <row r="2359" spans="30:37" ht="12.75">
      <c r="AD2359" s="52"/>
      <c r="AF2359" s="52"/>
      <c r="AG2359" s="52"/>
      <c r="AH2359" s="52"/>
      <c r="AI2359" s="52"/>
      <c r="AJ2359" s="52"/>
      <c r="AK2359" s="52"/>
    </row>
    <row r="2360" spans="30:37" ht="12.75">
      <c r="AD2360" s="52"/>
      <c r="AF2360" s="52"/>
      <c r="AG2360" s="52"/>
      <c r="AH2360" s="52"/>
      <c r="AI2360" s="52"/>
      <c r="AJ2360" s="52"/>
      <c r="AK2360" s="52"/>
    </row>
    <row r="2361" spans="30:37" ht="12.75">
      <c r="AD2361" s="52"/>
      <c r="AF2361" s="52"/>
      <c r="AG2361" s="52"/>
      <c r="AH2361" s="52"/>
      <c r="AI2361" s="52"/>
      <c r="AJ2361" s="52"/>
      <c r="AK2361" s="52"/>
    </row>
    <row r="2362" spans="30:37" ht="12.75">
      <c r="AD2362" s="52"/>
      <c r="AF2362" s="52"/>
      <c r="AG2362" s="52"/>
      <c r="AH2362" s="52"/>
      <c r="AI2362" s="52"/>
      <c r="AJ2362" s="52"/>
      <c r="AK2362" s="52"/>
    </row>
    <row r="2363" spans="30:37" ht="12.75">
      <c r="AD2363" s="52"/>
      <c r="AF2363" s="52"/>
      <c r="AG2363" s="52"/>
      <c r="AH2363" s="52"/>
      <c r="AI2363" s="52"/>
      <c r="AJ2363" s="52"/>
      <c r="AK2363" s="52"/>
    </row>
    <row r="2364" spans="30:37" ht="12.75">
      <c r="AD2364" s="52"/>
      <c r="AF2364" s="52"/>
      <c r="AG2364" s="52"/>
      <c r="AH2364" s="52"/>
      <c r="AI2364" s="52"/>
      <c r="AJ2364" s="52"/>
      <c r="AK2364" s="52"/>
    </row>
    <row r="2365" spans="30:37" ht="12.75">
      <c r="AD2365" s="52"/>
      <c r="AF2365" s="52"/>
      <c r="AG2365" s="52"/>
      <c r="AH2365" s="52"/>
      <c r="AI2365" s="52"/>
      <c r="AJ2365" s="52"/>
      <c r="AK2365" s="52"/>
    </row>
    <row r="2366" spans="30:37" ht="12.75">
      <c r="AD2366" s="52"/>
      <c r="AF2366" s="52"/>
      <c r="AG2366" s="52"/>
      <c r="AH2366" s="52"/>
      <c r="AI2366" s="52"/>
      <c r="AJ2366" s="52"/>
      <c r="AK2366" s="52"/>
    </row>
    <row r="2367" spans="30:37" ht="12.75">
      <c r="AD2367" s="52"/>
      <c r="AF2367" s="52"/>
      <c r="AG2367" s="52"/>
      <c r="AH2367" s="52"/>
      <c r="AI2367" s="52"/>
      <c r="AJ2367" s="52"/>
      <c r="AK2367" s="52"/>
    </row>
    <row r="2368" spans="30:37" ht="12.75">
      <c r="AD2368" s="52"/>
      <c r="AF2368" s="52"/>
      <c r="AG2368" s="52"/>
      <c r="AH2368" s="52"/>
      <c r="AI2368" s="52"/>
      <c r="AJ2368" s="52"/>
      <c r="AK2368" s="52"/>
    </row>
    <row r="2369" spans="30:37" ht="12.75">
      <c r="AD2369" s="52"/>
      <c r="AF2369" s="52"/>
      <c r="AG2369" s="52"/>
      <c r="AH2369" s="52"/>
      <c r="AI2369" s="52"/>
      <c r="AJ2369" s="52"/>
      <c r="AK2369" s="52"/>
    </row>
    <row r="2370" spans="30:37" ht="12.75">
      <c r="AD2370" s="52"/>
      <c r="AF2370" s="52"/>
      <c r="AG2370" s="52"/>
      <c r="AH2370" s="52"/>
      <c r="AI2370" s="52"/>
      <c r="AJ2370" s="52"/>
      <c r="AK2370" s="52"/>
    </row>
    <row r="2371" spans="30:37" ht="12.75">
      <c r="AD2371" s="52"/>
      <c r="AF2371" s="52"/>
      <c r="AG2371" s="52"/>
      <c r="AH2371" s="52"/>
      <c r="AI2371" s="52"/>
      <c r="AJ2371" s="52"/>
      <c r="AK2371" s="52"/>
    </row>
    <row r="2372" spans="30:37" ht="12.75">
      <c r="AD2372" s="52"/>
      <c r="AF2372" s="52"/>
      <c r="AG2372" s="52"/>
      <c r="AH2372" s="52"/>
      <c r="AI2372" s="52"/>
      <c r="AJ2372" s="52"/>
      <c r="AK2372" s="52"/>
    </row>
    <row r="2373" spans="30:37" ht="12.75">
      <c r="AD2373" s="52"/>
      <c r="AF2373" s="52"/>
      <c r="AG2373" s="52"/>
      <c r="AH2373" s="52"/>
      <c r="AI2373" s="52"/>
      <c r="AJ2373" s="52"/>
      <c r="AK2373" s="52"/>
    </row>
    <row r="2374" spans="30:37" ht="12.75">
      <c r="AD2374" s="52"/>
      <c r="AF2374" s="52"/>
      <c r="AG2374" s="52"/>
      <c r="AH2374" s="52"/>
      <c r="AI2374" s="52"/>
      <c r="AJ2374" s="52"/>
      <c r="AK2374" s="52"/>
    </row>
    <row r="2375" spans="30:37" ht="12.75">
      <c r="AD2375" s="52"/>
      <c r="AF2375" s="52"/>
      <c r="AG2375" s="52"/>
      <c r="AH2375" s="52"/>
      <c r="AI2375" s="52"/>
      <c r="AJ2375" s="52"/>
      <c r="AK2375" s="52"/>
    </row>
    <row r="2376" spans="30:37" ht="12.75">
      <c r="AD2376" s="52"/>
      <c r="AF2376" s="52"/>
      <c r="AG2376" s="52"/>
      <c r="AH2376" s="52"/>
      <c r="AI2376" s="52"/>
      <c r="AJ2376" s="52"/>
      <c r="AK2376" s="52"/>
    </row>
    <row r="2377" spans="30:37" ht="12.75">
      <c r="AD2377" s="52"/>
      <c r="AF2377" s="52"/>
      <c r="AG2377" s="52"/>
      <c r="AH2377" s="52"/>
      <c r="AI2377" s="52"/>
      <c r="AJ2377" s="52"/>
      <c r="AK2377" s="52"/>
    </row>
    <row r="2378" spans="30:37" ht="12.75">
      <c r="AD2378" s="52"/>
      <c r="AF2378" s="52"/>
      <c r="AG2378" s="52"/>
      <c r="AH2378" s="52"/>
      <c r="AI2378" s="52"/>
      <c r="AJ2378" s="52"/>
      <c r="AK2378" s="52"/>
    </row>
    <row r="2379" spans="30:37" ht="12.75">
      <c r="AD2379" s="52"/>
      <c r="AF2379" s="52"/>
      <c r="AG2379" s="52"/>
      <c r="AH2379" s="52"/>
      <c r="AI2379" s="52"/>
      <c r="AJ2379" s="52"/>
      <c r="AK2379" s="52"/>
    </row>
    <row r="2380" spans="30:37" ht="12.75">
      <c r="AD2380" s="52"/>
      <c r="AF2380" s="52"/>
      <c r="AG2380" s="52"/>
      <c r="AH2380" s="52"/>
      <c r="AI2380" s="52"/>
      <c r="AJ2380" s="52"/>
      <c r="AK2380" s="52"/>
    </row>
    <row r="2381" spans="30:37" ht="12.75">
      <c r="AD2381" s="52"/>
      <c r="AF2381" s="52"/>
      <c r="AG2381" s="52"/>
      <c r="AH2381" s="52"/>
      <c r="AI2381" s="52"/>
      <c r="AJ2381" s="52"/>
      <c r="AK2381" s="52"/>
    </row>
    <row r="2382" spans="30:37" ht="12.75">
      <c r="AD2382" s="52"/>
      <c r="AF2382" s="52"/>
      <c r="AG2382" s="52"/>
      <c r="AH2382" s="52"/>
      <c r="AI2382" s="52"/>
      <c r="AJ2382" s="52"/>
      <c r="AK2382" s="52"/>
    </row>
    <row r="2383" spans="30:37" ht="12.75">
      <c r="AD2383" s="52"/>
      <c r="AF2383" s="52"/>
      <c r="AG2383" s="52"/>
      <c r="AH2383" s="52"/>
      <c r="AI2383" s="52"/>
      <c r="AJ2383" s="52"/>
      <c r="AK2383" s="52"/>
    </row>
    <row r="2384" spans="30:37" ht="12.75">
      <c r="AD2384" s="52"/>
      <c r="AF2384" s="52"/>
      <c r="AG2384" s="52"/>
      <c r="AH2384" s="52"/>
      <c r="AI2384" s="52"/>
      <c r="AJ2384" s="52"/>
      <c r="AK2384" s="52"/>
    </row>
    <row r="2385" spans="30:37" ht="12.75">
      <c r="AD2385" s="52"/>
      <c r="AF2385" s="52"/>
      <c r="AG2385" s="52"/>
      <c r="AH2385" s="52"/>
      <c r="AI2385" s="52"/>
      <c r="AJ2385" s="52"/>
      <c r="AK2385" s="52"/>
    </row>
    <row r="2386" spans="30:37" ht="12.75">
      <c r="AD2386" s="52"/>
      <c r="AF2386" s="52"/>
      <c r="AG2386" s="52"/>
      <c r="AH2386" s="52"/>
      <c r="AI2386" s="52"/>
      <c r="AJ2386" s="52"/>
      <c r="AK2386" s="52"/>
    </row>
    <row r="2387" spans="30:37" ht="12.75">
      <c r="AD2387" s="52"/>
      <c r="AF2387" s="52"/>
      <c r="AG2387" s="52"/>
      <c r="AH2387" s="52"/>
      <c r="AI2387" s="52"/>
      <c r="AJ2387" s="52"/>
      <c r="AK2387" s="52"/>
    </row>
    <row r="2388" spans="30:37" ht="12.75">
      <c r="AD2388" s="52"/>
      <c r="AF2388" s="52"/>
      <c r="AG2388" s="52"/>
      <c r="AH2388" s="52"/>
      <c r="AI2388" s="52"/>
      <c r="AJ2388" s="52"/>
      <c r="AK2388" s="52"/>
    </row>
    <row r="2389" spans="30:37" ht="12.75">
      <c r="AD2389" s="52"/>
      <c r="AF2389" s="52"/>
      <c r="AG2389" s="52"/>
      <c r="AH2389" s="52"/>
      <c r="AI2389" s="52"/>
      <c r="AJ2389" s="52"/>
      <c r="AK2389" s="52"/>
    </row>
    <row r="2390" spans="30:37" ht="12.75">
      <c r="AD2390" s="52"/>
      <c r="AF2390" s="52"/>
      <c r="AG2390" s="52"/>
      <c r="AH2390" s="52"/>
      <c r="AI2390" s="52"/>
      <c r="AJ2390" s="52"/>
      <c r="AK2390" s="52"/>
    </row>
    <row r="2391" spans="30:37" ht="12.75">
      <c r="AD2391" s="52"/>
      <c r="AF2391" s="52"/>
      <c r="AG2391" s="52"/>
      <c r="AH2391" s="52"/>
      <c r="AI2391" s="52"/>
      <c r="AJ2391" s="52"/>
      <c r="AK2391" s="52"/>
    </row>
    <row r="2392" spans="30:37" ht="12.75">
      <c r="AD2392" s="52"/>
      <c r="AF2392" s="52"/>
      <c r="AG2392" s="52"/>
      <c r="AH2392" s="52"/>
      <c r="AI2392" s="52"/>
      <c r="AJ2392" s="52"/>
      <c r="AK2392" s="52"/>
    </row>
    <row r="2393" spans="30:37" ht="12.75">
      <c r="AD2393" s="52"/>
      <c r="AF2393" s="52"/>
      <c r="AG2393" s="52"/>
      <c r="AH2393" s="52"/>
      <c r="AI2393" s="52"/>
      <c r="AJ2393" s="52"/>
      <c r="AK2393" s="52"/>
    </row>
    <row r="2394" spans="30:37" ht="12.75">
      <c r="AD2394" s="52"/>
      <c r="AF2394" s="52"/>
      <c r="AG2394" s="52"/>
      <c r="AH2394" s="52"/>
      <c r="AI2394" s="52"/>
      <c r="AJ2394" s="52"/>
      <c r="AK2394" s="52"/>
    </row>
    <row r="2395" spans="30:37" ht="12.75">
      <c r="AD2395" s="52"/>
      <c r="AF2395" s="52"/>
      <c r="AG2395" s="52"/>
      <c r="AH2395" s="52"/>
      <c r="AI2395" s="52"/>
      <c r="AJ2395" s="52"/>
      <c r="AK2395" s="52"/>
    </row>
    <row r="2396" spans="30:37" ht="12.75">
      <c r="AD2396" s="52"/>
      <c r="AF2396" s="52"/>
      <c r="AG2396" s="52"/>
      <c r="AH2396" s="52"/>
      <c r="AI2396" s="52"/>
      <c r="AJ2396" s="52"/>
      <c r="AK2396" s="52"/>
    </row>
    <row r="2397" spans="30:37" ht="12.75">
      <c r="AD2397" s="52"/>
      <c r="AF2397" s="52"/>
      <c r="AG2397" s="52"/>
      <c r="AH2397" s="52"/>
      <c r="AI2397" s="52"/>
      <c r="AJ2397" s="52"/>
      <c r="AK2397" s="52"/>
    </row>
    <row r="2398" spans="30:37" ht="12.75">
      <c r="AD2398" s="52"/>
      <c r="AF2398" s="52"/>
      <c r="AG2398" s="52"/>
      <c r="AH2398" s="52"/>
      <c r="AI2398" s="52"/>
      <c r="AJ2398" s="52"/>
      <c r="AK2398" s="52"/>
    </row>
    <row r="2399" spans="30:37" ht="12.75">
      <c r="AD2399" s="52"/>
      <c r="AF2399" s="52"/>
      <c r="AG2399" s="52"/>
      <c r="AH2399" s="52"/>
      <c r="AI2399" s="52"/>
      <c r="AJ2399" s="52"/>
      <c r="AK2399" s="52"/>
    </row>
    <row r="2400" spans="30:37" ht="12.75">
      <c r="AD2400" s="52"/>
      <c r="AF2400" s="52"/>
      <c r="AG2400" s="52"/>
      <c r="AH2400" s="52"/>
      <c r="AI2400" s="52"/>
      <c r="AJ2400" s="52"/>
      <c r="AK2400" s="52"/>
    </row>
    <row r="2401" spans="30:37" ht="12.75">
      <c r="AD2401" s="52"/>
      <c r="AF2401" s="52"/>
      <c r="AG2401" s="52"/>
      <c r="AH2401" s="52"/>
      <c r="AI2401" s="52"/>
      <c r="AJ2401" s="52"/>
      <c r="AK2401" s="52"/>
    </row>
    <row r="2402" spans="30:37" ht="12.75">
      <c r="AD2402" s="52"/>
      <c r="AF2402" s="52"/>
      <c r="AG2402" s="52"/>
      <c r="AH2402" s="52"/>
      <c r="AI2402" s="52"/>
      <c r="AJ2402" s="52"/>
      <c r="AK2402" s="52"/>
    </row>
    <row r="2403" spans="30:37" ht="12.75">
      <c r="AD2403" s="52"/>
      <c r="AF2403" s="52"/>
      <c r="AG2403" s="52"/>
      <c r="AH2403" s="52"/>
      <c r="AI2403" s="52"/>
      <c r="AJ2403" s="52"/>
      <c r="AK2403" s="52"/>
    </row>
    <row r="2404" spans="30:37" ht="12.75">
      <c r="AD2404" s="52"/>
      <c r="AF2404" s="52"/>
      <c r="AG2404" s="52"/>
      <c r="AH2404" s="52"/>
      <c r="AI2404" s="52"/>
      <c r="AJ2404" s="52"/>
      <c r="AK2404" s="52"/>
    </row>
    <row r="2405" spans="30:37" ht="12.75">
      <c r="AD2405" s="52"/>
      <c r="AF2405" s="52"/>
      <c r="AG2405" s="52"/>
      <c r="AH2405" s="52"/>
      <c r="AI2405" s="52"/>
      <c r="AJ2405" s="52"/>
      <c r="AK2405" s="52"/>
    </row>
    <row r="2406" spans="30:37" ht="12.75">
      <c r="AD2406" s="52"/>
      <c r="AF2406" s="52"/>
      <c r="AG2406" s="52"/>
      <c r="AH2406" s="52"/>
      <c r="AI2406" s="52"/>
      <c r="AJ2406" s="52"/>
      <c r="AK2406" s="52"/>
    </row>
    <row r="2407" spans="30:37" ht="12.75">
      <c r="AD2407" s="52"/>
      <c r="AF2407" s="52"/>
      <c r="AG2407" s="52"/>
      <c r="AH2407" s="52"/>
      <c r="AI2407" s="52"/>
      <c r="AJ2407" s="52"/>
      <c r="AK2407" s="52"/>
    </row>
    <row r="2408" spans="30:37" ht="12.75">
      <c r="AD2408" s="52"/>
      <c r="AF2408" s="52"/>
      <c r="AG2408" s="52"/>
      <c r="AH2408" s="52"/>
      <c r="AI2408" s="52"/>
      <c r="AJ2408" s="52"/>
      <c r="AK2408" s="52"/>
    </row>
    <row r="2409" spans="30:37" ht="12.75">
      <c r="AD2409" s="52"/>
      <c r="AF2409" s="52"/>
      <c r="AG2409" s="52"/>
      <c r="AH2409" s="52"/>
      <c r="AI2409" s="52"/>
      <c r="AJ2409" s="52"/>
      <c r="AK2409" s="52"/>
    </row>
    <row r="2410" spans="30:37" ht="12.75">
      <c r="AD2410" s="52"/>
      <c r="AF2410" s="52"/>
      <c r="AG2410" s="52"/>
      <c r="AH2410" s="52"/>
      <c r="AI2410" s="52"/>
      <c r="AJ2410" s="52"/>
      <c r="AK2410" s="52"/>
    </row>
    <row r="2411" spans="30:37" ht="12.75">
      <c r="AD2411" s="52"/>
      <c r="AF2411" s="52"/>
      <c r="AG2411" s="52"/>
      <c r="AH2411" s="52"/>
      <c r="AI2411" s="52"/>
      <c r="AJ2411" s="52"/>
      <c r="AK2411" s="52"/>
    </row>
    <row r="2412" spans="30:37" ht="12.75">
      <c r="AD2412" s="52"/>
      <c r="AF2412" s="52"/>
      <c r="AG2412" s="52"/>
      <c r="AH2412" s="52"/>
      <c r="AI2412" s="52"/>
      <c r="AJ2412" s="52"/>
      <c r="AK2412" s="52"/>
    </row>
    <row r="2413" spans="30:37" ht="12.75">
      <c r="AD2413" s="52"/>
      <c r="AF2413" s="52"/>
      <c r="AG2413" s="52"/>
      <c r="AH2413" s="52"/>
      <c r="AI2413" s="52"/>
      <c r="AJ2413" s="52"/>
      <c r="AK2413" s="52"/>
    </row>
    <row r="2414" spans="30:37" ht="12.75">
      <c r="AD2414" s="52"/>
      <c r="AF2414" s="52"/>
      <c r="AG2414" s="52"/>
      <c r="AH2414" s="52"/>
      <c r="AI2414" s="52"/>
      <c r="AJ2414" s="52"/>
      <c r="AK2414" s="52"/>
    </row>
    <row r="2415" spans="30:37" ht="12.75">
      <c r="AD2415" s="52"/>
      <c r="AF2415" s="52"/>
      <c r="AG2415" s="52"/>
      <c r="AH2415" s="52"/>
      <c r="AI2415" s="52"/>
      <c r="AJ2415" s="52"/>
      <c r="AK2415" s="52"/>
    </row>
    <row r="2416" spans="30:37" ht="12.75">
      <c r="AD2416" s="52"/>
      <c r="AF2416" s="52"/>
      <c r="AG2416" s="52"/>
      <c r="AH2416" s="52"/>
      <c r="AI2416" s="52"/>
      <c r="AJ2416" s="52"/>
      <c r="AK2416" s="52"/>
    </row>
    <row r="2417" spans="30:37" ht="12.75">
      <c r="AD2417" s="52"/>
      <c r="AF2417" s="52"/>
      <c r="AG2417" s="52"/>
      <c r="AH2417" s="52"/>
      <c r="AI2417" s="52"/>
      <c r="AJ2417" s="52"/>
      <c r="AK2417" s="52"/>
    </row>
    <row r="2418" spans="30:37" ht="12.75">
      <c r="AD2418" s="52"/>
      <c r="AF2418" s="52"/>
      <c r="AG2418" s="52"/>
      <c r="AH2418" s="52"/>
      <c r="AI2418" s="52"/>
      <c r="AJ2418" s="52"/>
      <c r="AK2418" s="52"/>
    </row>
    <row r="2419" spans="30:37" ht="12.75">
      <c r="AD2419" s="52"/>
      <c r="AF2419" s="52"/>
      <c r="AG2419" s="52"/>
      <c r="AH2419" s="52"/>
      <c r="AI2419" s="52"/>
      <c r="AJ2419" s="52"/>
      <c r="AK2419" s="52"/>
    </row>
    <row r="2420" spans="30:37" ht="12.75">
      <c r="AD2420" s="52"/>
      <c r="AF2420" s="52"/>
      <c r="AG2420" s="52"/>
      <c r="AH2420" s="52"/>
      <c r="AI2420" s="52"/>
      <c r="AJ2420" s="52"/>
      <c r="AK2420" s="52"/>
    </row>
    <row r="2421" spans="30:37" ht="12.75">
      <c r="AD2421" s="52"/>
      <c r="AF2421" s="52"/>
      <c r="AG2421" s="52"/>
      <c r="AH2421" s="52"/>
      <c r="AI2421" s="52"/>
      <c r="AJ2421" s="52"/>
      <c r="AK2421" s="52"/>
    </row>
    <row r="2422" spans="30:37" ht="12.75">
      <c r="AD2422" s="52"/>
      <c r="AF2422" s="52"/>
      <c r="AG2422" s="52"/>
      <c r="AH2422" s="52"/>
      <c r="AI2422" s="52"/>
      <c r="AJ2422" s="52"/>
      <c r="AK2422" s="52"/>
    </row>
    <row r="2423" spans="30:37" ht="12.75">
      <c r="AD2423" s="52"/>
      <c r="AF2423" s="52"/>
      <c r="AG2423" s="52"/>
      <c r="AH2423" s="52"/>
      <c r="AI2423" s="52"/>
      <c r="AJ2423" s="52"/>
      <c r="AK2423" s="52"/>
    </row>
    <row r="2424" spans="30:37" ht="12.75">
      <c r="AD2424" s="52"/>
      <c r="AF2424" s="52"/>
      <c r="AG2424" s="52"/>
      <c r="AH2424" s="52"/>
      <c r="AI2424" s="52"/>
      <c r="AJ2424" s="52"/>
      <c r="AK2424" s="52"/>
    </row>
    <row r="2425" spans="30:37" ht="12.75">
      <c r="AD2425" s="52"/>
      <c r="AF2425" s="52"/>
      <c r="AG2425" s="52"/>
      <c r="AH2425" s="52"/>
      <c r="AI2425" s="52"/>
      <c r="AJ2425" s="52"/>
      <c r="AK2425" s="52"/>
    </row>
    <row r="2426" spans="30:37" ht="12.75">
      <c r="AD2426" s="52"/>
      <c r="AF2426" s="52"/>
      <c r="AG2426" s="52"/>
      <c r="AH2426" s="52"/>
      <c r="AI2426" s="52"/>
      <c r="AJ2426" s="52"/>
      <c r="AK2426" s="52"/>
    </row>
    <row r="2427" spans="30:37" ht="12.75">
      <c r="AD2427" s="52"/>
      <c r="AF2427" s="52"/>
      <c r="AG2427" s="52"/>
      <c r="AH2427" s="52"/>
      <c r="AI2427" s="52"/>
      <c r="AJ2427" s="52"/>
      <c r="AK2427" s="52"/>
    </row>
    <row r="2428" spans="30:37" ht="12.75">
      <c r="AD2428" s="52"/>
      <c r="AF2428" s="52"/>
      <c r="AG2428" s="52"/>
      <c r="AH2428" s="52"/>
      <c r="AI2428" s="52"/>
      <c r="AJ2428" s="52"/>
      <c r="AK2428" s="52"/>
    </row>
    <row r="2429" spans="30:37" ht="12.75">
      <c r="AD2429" s="52"/>
      <c r="AF2429" s="52"/>
      <c r="AG2429" s="52"/>
      <c r="AH2429" s="52"/>
      <c r="AI2429" s="52"/>
      <c r="AJ2429" s="52"/>
      <c r="AK2429" s="52"/>
    </row>
    <row r="2430" spans="30:37" ht="12.75">
      <c r="AD2430" s="52"/>
      <c r="AF2430" s="52"/>
      <c r="AG2430" s="52"/>
      <c r="AH2430" s="52"/>
      <c r="AI2430" s="52"/>
      <c r="AJ2430" s="52"/>
      <c r="AK2430" s="52"/>
    </row>
    <row r="2431" spans="30:37" ht="12.75">
      <c r="AD2431" s="52"/>
      <c r="AF2431" s="52"/>
      <c r="AG2431" s="52"/>
      <c r="AH2431" s="52"/>
      <c r="AI2431" s="52"/>
      <c r="AJ2431" s="52"/>
      <c r="AK2431" s="52"/>
    </row>
    <row r="2432" spans="30:37" ht="12.75">
      <c r="AD2432" s="52"/>
      <c r="AF2432" s="52"/>
      <c r="AG2432" s="52"/>
      <c r="AH2432" s="52"/>
      <c r="AI2432" s="52"/>
      <c r="AJ2432" s="52"/>
      <c r="AK2432" s="52"/>
    </row>
    <row r="2433" spans="30:37" ht="12.75">
      <c r="AD2433" s="52"/>
      <c r="AF2433" s="52"/>
      <c r="AG2433" s="52"/>
      <c r="AH2433" s="52"/>
      <c r="AI2433" s="52"/>
      <c r="AJ2433" s="52"/>
      <c r="AK2433" s="52"/>
    </row>
    <row r="2434" spans="30:37" ht="12.75">
      <c r="AD2434" s="52"/>
      <c r="AF2434" s="52"/>
      <c r="AG2434" s="52"/>
      <c r="AH2434" s="52"/>
      <c r="AI2434" s="52"/>
      <c r="AJ2434" s="52"/>
      <c r="AK2434" s="52"/>
    </row>
    <row r="2435" spans="30:37" ht="12.75">
      <c r="AD2435" s="52"/>
      <c r="AF2435" s="52"/>
      <c r="AG2435" s="52"/>
      <c r="AH2435" s="52"/>
      <c r="AI2435" s="52"/>
      <c r="AJ2435" s="52"/>
      <c r="AK2435" s="52"/>
    </row>
    <row r="2436" spans="30:37" ht="12.75">
      <c r="AD2436" s="52"/>
      <c r="AF2436" s="52"/>
      <c r="AG2436" s="52"/>
      <c r="AH2436" s="52"/>
      <c r="AI2436" s="52"/>
      <c r="AJ2436" s="52"/>
      <c r="AK2436" s="52"/>
    </row>
    <row r="2437" spans="30:37" ht="12.75">
      <c r="AD2437" s="52"/>
      <c r="AF2437" s="52"/>
      <c r="AG2437" s="52"/>
      <c r="AH2437" s="52"/>
      <c r="AI2437" s="52"/>
      <c r="AJ2437" s="52"/>
      <c r="AK2437" s="52"/>
    </row>
    <row r="2438" spans="30:37" ht="12.75">
      <c r="AD2438" s="52"/>
      <c r="AF2438" s="52"/>
      <c r="AG2438" s="52"/>
      <c r="AH2438" s="52"/>
      <c r="AI2438" s="52"/>
      <c r="AJ2438" s="52"/>
      <c r="AK2438" s="52"/>
    </row>
    <row r="2439" spans="30:37" ht="12.75">
      <c r="AD2439" s="52"/>
      <c r="AF2439" s="52"/>
      <c r="AG2439" s="52"/>
      <c r="AH2439" s="52"/>
      <c r="AI2439" s="52"/>
      <c r="AJ2439" s="52"/>
      <c r="AK2439" s="52"/>
    </row>
    <row r="2440" spans="30:37" ht="12.75">
      <c r="AD2440" s="52"/>
      <c r="AF2440" s="52"/>
      <c r="AG2440" s="52"/>
      <c r="AH2440" s="52"/>
      <c r="AI2440" s="52"/>
      <c r="AJ2440" s="52"/>
      <c r="AK2440" s="52"/>
    </row>
    <row r="2441" spans="30:37" ht="12.75">
      <c r="AD2441" s="52"/>
      <c r="AF2441" s="52"/>
      <c r="AG2441" s="52"/>
      <c r="AH2441" s="52"/>
      <c r="AI2441" s="52"/>
      <c r="AJ2441" s="52"/>
      <c r="AK2441" s="52"/>
    </row>
    <row r="2442" spans="30:37" ht="12.75">
      <c r="AD2442" s="52"/>
      <c r="AF2442" s="52"/>
      <c r="AG2442" s="52"/>
      <c r="AH2442" s="52"/>
      <c r="AI2442" s="52"/>
      <c r="AJ2442" s="52"/>
      <c r="AK2442" s="52"/>
    </row>
    <row r="2443" spans="30:37" ht="12.75">
      <c r="AD2443" s="52"/>
      <c r="AF2443" s="52"/>
      <c r="AG2443" s="52"/>
      <c r="AH2443" s="52"/>
      <c r="AI2443" s="52"/>
      <c r="AJ2443" s="52"/>
      <c r="AK2443" s="52"/>
    </row>
    <row r="2444" spans="30:37" ht="12.75">
      <c r="AD2444" s="52"/>
      <c r="AF2444" s="52"/>
      <c r="AG2444" s="52"/>
      <c r="AH2444" s="52"/>
      <c r="AI2444" s="52"/>
      <c r="AJ2444" s="52"/>
      <c r="AK2444" s="52"/>
    </row>
    <row r="2445" spans="30:37" ht="12.75">
      <c r="AD2445" s="52"/>
      <c r="AF2445" s="52"/>
      <c r="AG2445" s="52"/>
      <c r="AH2445" s="52"/>
      <c r="AI2445" s="52"/>
      <c r="AJ2445" s="52"/>
      <c r="AK2445" s="52"/>
    </row>
    <row r="2446" spans="30:37" ht="12.75">
      <c r="AD2446" s="52"/>
      <c r="AF2446" s="52"/>
      <c r="AG2446" s="52"/>
      <c r="AH2446" s="52"/>
      <c r="AI2446" s="52"/>
      <c r="AJ2446" s="52"/>
      <c r="AK2446" s="52"/>
    </row>
    <row r="2447" spans="30:37" ht="12.75">
      <c r="AD2447" s="52"/>
      <c r="AF2447" s="52"/>
      <c r="AG2447" s="52"/>
      <c r="AH2447" s="52"/>
      <c r="AI2447" s="52"/>
      <c r="AJ2447" s="52"/>
      <c r="AK2447" s="52"/>
    </row>
    <row r="2448" spans="30:37" ht="12.75">
      <c r="AD2448" s="52"/>
      <c r="AF2448" s="52"/>
      <c r="AG2448" s="52"/>
      <c r="AH2448" s="52"/>
      <c r="AI2448" s="52"/>
      <c r="AJ2448" s="52"/>
      <c r="AK2448" s="52"/>
    </row>
    <row r="2449" spans="30:37" ht="12.75">
      <c r="AD2449" s="52"/>
      <c r="AF2449" s="52"/>
      <c r="AG2449" s="52"/>
      <c r="AH2449" s="52"/>
      <c r="AI2449" s="52"/>
      <c r="AJ2449" s="52"/>
      <c r="AK2449" s="52"/>
    </row>
    <row r="2450" spans="30:37" ht="12.75">
      <c r="AD2450" s="52"/>
      <c r="AF2450" s="52"/>
      <c r="AG2450" s="52"/>
      <c r="AH2450" s="52"/>
      <c r="AI2450" s="52"/>
      <c r="AJ2450" s="52"/>
      <c r="AK2450" s="52"/>
    </row>
    <row r="2451" spans="30:37" ht="12.75">
      <c r="AD2451" s="52"/>
      <c r="AF2451" s="52"/>
      <c r="AG2451" s="52"/>
      <c r="AH2451" s="52"/>
      <c r="AI2451" s="52"/>
      <c r="AJ2451" s="52"/>
      <c r="AK2451" s="52"/>
    </row>
    <row r="2452" spans="30:37" ht="12.75">
      <c r="AD2452" s="52"/>
      <c r="AF2452" s="52"/>
      <c r="AG2452" s="52"/>
      <c r="AH2452" s="52"/>
      <c r="AI2452" s="52"/>
      <c r="AJ2452" s="52"/>
      <c r="AK2452" s="52"/>
    </row>
    <row r="2453" spans="30:37" ht="12.75">
      <c r="AD2453" s="52"/>
      <c r="AF2453" s="52"/>
      <c r="AG2453" s="52"/>
      <c r="AH2453" s="52"/>
      <c r="AI2453" s="52"/>
      <c r="AJ2453" s="52"/>
      <c r="AK2453" s="52"/>
    </row>
    <row r="2454" spans="30:37" ht="12.75">
      <c r="AD2454" s="52"/>
      <c r="AF2454" s="52"/>
      <c r="AG2454" s="52"/>
      <c r="AH2454" s="52"/>
      <c r="AI2454" s="52"/>
      <c r="AJ2454" s="52"/>
      <c r="AK2454" s="52"/>
    </row>
    <row r="2455" spans="30:37" ht="12.75">
      <c r="AD2455" s="52"/>
      <c r="AF2455" s="52"/>
      <c r="AG2455" s="52"/>
      <c r="AH2455" s="52"/>
      <c r="AI2455" s="52"/>
      <c r="AJ2455" s="52"/>
      <c r="AK2455" s="52"/>
    </row>
    <row r="2456" spans="30:37" ht="12.75">
      <c r="AD2456" s="52"/>
      <c r="AF2456" s="52"/>
      <c r="AG2456" s="52"/>
      <c r="AH2456" s="52"/>
      <c r="AI2456" s="52"/>
      <c r="AJ2456" s="52"/>
      <c r="AK2456" s="52"/>
    </row>
    <row r="2457" spans="30:37" ht="12.75">
      <c r="AD2457" s="52"/>
      <c r="AF2457" s="52"/>
      <c r="AG2457" s="52"/>
      <c r="AH2457" s="52"/>
      <c r="AI2457" s="52"/>
      <c r="AJ2457" s="52"/>
      <c r="AK2457" s="52"/>
    </row>
    <row r="2458" spans="30:37" ht="12.75">
      <c r="AD2458" s="52"/>
      <c r="AF2458" s="52"/>
      <c r="AG2458" s="52"/>
      <c r="AH2458" s="52"/>
      <c r="AI2458" s="52"/>
      <c r="AJ2458" s="52"/>
      <c r="AK2458" s="52"/>
    </row>
    <row r="2459" spans="30:37" ht="12.75">
      <c r="AD2459" s="52"/>
      <c r="AF2459" s="52"/>
      <c r="AG2459" s="52"/>
      <c r="AH2459" s="52"/>
      <c r="AI2459" s="52"/>
      <c r="AJ2459" s="52"/>
      <c r="AK2459" s="52"/>
    </row>
    <row r="2460" spans="30:37" ht="12.75">
      <c r="AD2460" s="52"/>
      <c r="AF2460" s="52"/>
      <c r="AG2460" s="52"/>
      <c r="AH2460" s="52"/>
      <c r="AI2460" s="52"/>
      <c r="AJ2460" s="52"/>
      <c r="AK2460" s="52"/>
    </row>
    <row r="2461" spans="30:37" ht="12.75">
      <c r="AD2461" s="52"/>
      <c r="AF2461" s="52"/>
      <c r="AG2461" s="52"/>
      <c r="AH2461" s="52"/>
      <c r="AI2461" s="52"/>
      <c r="AJ2461" s="52"/>
      <c r="AK2461" s="52"/>
    </row>
    <row r="2462" spans="30:37" ht="12.75">
      <c r="AD2462" s="52"/>
      <c r="AF2462" s="52"/>
      <c r="AG2462" s="52"/>
      <c r="AH2462" s="52"/>
      <c r="AI2462" s="52"/>
      <c r="AJ2462" s="52"/>
      <c r="AK2462" s="52"/>
    </row>
    <row r="2463" spans="30:37" ht="12.75">
      <c r="AD2463" s="52"/>
      <c r="AF2463" s="52"/>
      <c r="AG2463" s="52"/>
      <c r="AH2463" s="52"/>
      <c r="AI2463" s="52"/>
      <c r="AJ2463" s="52"/>
      <c r="AK2463" s="52"/>
    </row>
    <row r="2464" spans="30:37" ht="12.75">
      <c r="AD2464" s="52"/>
      <c r="AF2464" s="52"/>
      <c r="AG2464" s="52"/>
      <c r="AH2464" s="52"/>
      <c r="AI2464" s="52"/>
      <c r="AJ2464" s="52"/>
      <c r="AK2464" s="52"/>
    </row>
    <row r="2465" spans="30:37" ht="12.75">
      <c r="AD2465" s="52"/>
      <c r="AF2465" s="52"/>
      <c r="AG2465" s="52"/>
      <c r="AH2465" s="52"/>
      <c r="AI2465" s="52"/>
      <c r="AJ2465" s="52"/>
      <c r="AK2465" s="52"/>
    </row>
    <row r="2466" spans="30:37" ht="12.75">
      <c r="AD2466" s="52"/>
      <c r="AF2466" s="52"/>
      <c r="AG2466" s="52"/>
      <c r="AH2466" s="52"/>
      <c r="AI2466" s="52"/>
      <c r="AJ2466" s="52"/>
      <c r="AK2466" s="52"/>
    </row>
    <row r="2467" spans="30:37" ht="12.75">
      <c r="AD2467" s="52"/>
      <c r="AF2467" s="52"/>
      <c r="AG2467" s="52"/>
      <c r="AH2467" s="52"/>
      <c r="AI2467" s="52"/>
      <c r="AJ2467" s="52"/>
      <c r="AK2467" s="52"/>
    </row>
    <row r="2468" spans="30:37" ht="12.75">
      <c r="AD2468" s="52"/>
      <c r="AF2468" s="52"/>
      <c r="AG2468" s="52"/>
      <c r="AH2468" s="52"/>
      <c r="AI2468" s="52"/>
      <c r="AJ2468" s="52"/>
      <c r="AK2468" s="52"/>
    </row>
    <row r="2469" spans="30:37" ht="12.75">
      <c r="AD2469" s="52"/>
      <c r="AF2469" s="52"/>
      <c r="AG2469" s="52"/>
      <c r="AH2469" s="52"/>
      <c r="AI2469" s="52"/>
      <c r="AJ2469" s="52"/>
      <c r="AK2469" s="52"/>
    </row>
    <row r="2470" spans="30:37" ht="12.75">
      <c r="AD2470" s="52"/>
      <c r="AF2470" s="52"/>
      <c r="AG2470" s="52"/>
      <c r="AH2470" s="52"/>
      <c r="AI2470" s="52"/>
      <c r="AJ2470" s="52"/>
      <c r="AK2470" s="52"/>
    </row>
    <row r="2471" spans="30:37" ht="12.75">
      <c r="AD2471" s="52"/>
      <c r="AF2471" s="52"/>
      <c r="AG2471" s="52"/>
      <c r="AH2471" s="52"/>
      <c r="AI2471" s="52"/>
      <c r="AJ2471" s="52"/>
      <c r="AK2471" s="52"/>
    </row>
    <row r="2472" spans="30:37" ht="12.75">
      <c r="AD2472" s="52"/>
      <c r="AF2472" s="52"/>
      <c r="AG2472" s="52"/>
      <c r="AH2472" s="52"/>
      <c r="AI2472" s="52"/>
      <c r="AJ2472" s="52"/>
      <c r="AK2472" s="52"/>
    </row>
    <row r="2473" spans="30:37" ht="12.75">
      <c r="AD2473" s="52"/>
      <c r="AF2473" s="52"/>
      <c r="AG2473" s="52"/>
      <c r="AH2473" s="52"/>
      <c r="AI2473" s="52"/>
      <c r="AJ2473" s="52"/>
      <c r="AK2473" s="52"/>
    </row>
    <row r="2474" spans="30:37" ht="12.75">
      <c r="AD2474" s="52"/>
      <c r="AF2474" s="52"/>
      <c r="AG2474" s="52"/>
      <c r="AH2474" s="52"/>
      <c r="AI2474" s="52"/>
      <c r="AJ2474" s="52"/>
      <c r="AK2474" s="52"/>
    </row>
    <row r="2475" spans="30:37" ht="12.75">
      <c r="AD2475" s="52"/>
      <c r="AF2475" s="52"/>
      <c r="AG2475" s="52"/>
      <c r="AH2475" s="52"/>
      <c r="AI2475" s="52"/>
      <c r="AJ2475" s="52"/>
      <c r="AK2475" s="52"/>
    </row>
    <row r="2476" spans="30:37" ht="12.75">
      <c r="AD2476" s="52"/>
      <c r="AF2476" s="52"/>
      <c r="AG2476" s="52"/>
      <c r="AH2476" s="52"/>
      <c r="AI2476" s="52"/>
      <c r="AJ2476" s="52"/>
      <c r="AK2476" s="52"/>
    </row>
    <row r="2477" spans="30:37" ht="12.75">
      <c r="AD2477" s="52"/>
      <c r="AF2477" s="52"/>
      <c r="AG2477" s="52"/>
      <c r="AH2477" s="52"/>
      <c r="AI2477" s="52"/>
      <c r="AJ2477" s="52"/>
      <c r="AK2477" s="52"/>
    </row>
    <row r="2478" spans="30:37" ht="12.75">
      <c r="AD2478" s="52"/>
      <c r="AF2478" s="52"/>
      <c r="AG2478" s="52"/>
      <c r="AH2478" s="52"/>
      <c r="AI2478" s="52"/>
      <c r="AJ2478" s="52"/>
      <c r="AK2478" s="52"/>
    </row>
    <row r="2479" spans="30:37" ht="12.75">
      <c r="AD2479" s="52"/>
      <c r="AF2479" s="52"/>
      <c r="AG2479" s="52"/>
      <c r="AH2479" s="52"/>
      <c r="AI2479" s="52"/>
      <c r="AJ2479" s="52"/>
      <c r="AK2479" s="52"/>
    </row>
    <row r="2480" spans="30:37" ht="12.75">
      <c r="AD2480" s="52"/>
      <c r="AF2480" s="52"/>
      <c r="AG2480" s="52"/>
      <c r="AH2480" s="52"/>
      <c r="AI2480" s="52"/>
      <c r="AJ2480" s="52"/>
      <c r="AK2480" s="52"/>
    </row>
    <row r="2481" spans="30:37" ht="12.75">
      <c r="AD2481" s="52"/>
      <c r="AF2481" s="52"/>
      <c r="AG2481" s="52"/>
      <c r="AH2481" s="52"/>
      <c r="AI2481" s="52"/>
      <c r="AJ2481" s="52"/>
      <c r="AK2481" s="52"/>
    </row>
    <row r="2482" spans="30:37" ht="12.75">
      <c r="AD2482" s="52"/>
      <c r="AF2482" s="52"/>
      <c r="AG2482" s="52"/>
      <c r="AH2482" s="52"/>
      <c r="AI2482" s="52"/>
      <c r="AJ2482" s="52"/>
      <c r="AK2482" s="52"/>
    </row>
    <row r="2483" spans="30:37" ht="12.75">
      <c r="AD2483" s="52"/>
      <c r="AF2483" s="52"/>
      <c r="AG2483" s="52"/>
      <c r="AH2483" s="52"/>
      <c r="AI2483" s="52"/>
      <c r="AJ2483" s="52"/>
      <c r="AK2483" s="52"/>
    </row>
    <row r="2484" spans="30:37" ht="12.75">
      <c r="AD2484" s="52"/>
      <c r="AF2484" s="52"/>
      <c r="AG2484" s="52"/>
      <c r="AH2484" s="52"/>
      <c r="AI2484" s="52"/>
      <c r="AJ2484" s="52"/>
      <c r="AK2484" s="52"/>
    </row>
    <row r="2485" spans="30:37" ht="12.75">
      <c r="AD2485" s="52"/>
      <c r="AF2485" s="52"/>
      <c r="AG2485" s="52"/>
      <c r="AH2485" s="52"/>
      <c r="AI2485" s="52"/>
      <c r="AJ2485" s="52"/>
      <c r="AK2485" s="52"/>
    </row>
    <row r="2486" spans="30:37" ht="12.75">
      <c r="AD2486" s="52"/>
      <c r="AF2486" s="52"/>
      <c r="AG2486" s="52"/>
      <c r="AH2486" s="52"/>
      <c r="AI2486" s="52"/>
      <c r="AJ2486" s="52"/>
      <c r="AK2486" s="52"/>
    </row>
    <row r="2487" spans="30:37" ht="12.75">
      <c r="AD2487" s="52"/>
      <c r="AF2487" s="52"/>
      <c r="AG2487" s="52"/>
      <c r="AH2487" s="52"/>
      <c r="AI2487" s="52"/>
      <c r="AJ2487" s="52"/>
      <c r="AK2487" s="52"/>
    </row>
    <row r="2488" spans="30:37" ht="12.75">
      <c r="AD2488" s="52"/>
      <c r="AF2488" s="52"/>
      <c r="AG2488" s="52"/>
      <c r="AH2488" s="52"/>
      <c r="AI2488" s="52"/>
      <c r="AJ2488" s="52"/>
      <c r="AK2488" s="52"/>
    </row>
    <row r="2489" spans="30:37" ht="12.75">
      <c r="AD2489" s="52"/>
      <c r="AF2489" s="52"/>
      <c r="AG2489" s="52"/>
      <c r="AH2489" s="52"/>
      <c r="AI2489" s="52"/>
      <c r="AJ2489" s="52"/>
      <c r="AK2489" s="52"/>
    </row>
    <row r="2490" spans="30:37" ht="12.75">
      <c r="AD2490" s="52"/>
      <c r="AF2490" s="52"/>
      <c r="AG2490" s="52"/>
      <c r="AH2490" s="52"/>
      <c r="AI2490" s="52"/>
      <c r="AJ2490" s="52"/>
      <c r="AK2490" s="52"/>
    </row>
    <row r="2491" spans="30:37" ht="12.75">
      <c r="AD2491" s="52"/>
      <c r="AF2491" s="52"/>
      <c r="AG2491" s="52"/>
      <c r="AH2491" s="52"/>
      <c r="AI2491" s="52"/>
      <c r="AJ2491" s="52"/>
      <c r="AK2491" s="52"/>
    </row>
    <row r="2492" spans="30:37" ht="12.75">
      <c r="AD2492" s="52"/>
      <c r="AF2492" s="52"/>
      <c r="AG2492" s="52"/>
      <c r="AH2492" s="52"/>
      <c r="AI2492" s="52"/>
      <c r="AJ2492" s="52"/>
      <c r="AK2492" s="52"/>
    </row>
    <row r="2493" spans="30:37" ht="12.75">
      <c r="AD2493" s="52"/>
      <c r="AF2493" s="52"/>
      <c r="AG2493" s="52"/>
      <c r="AH2493" s="52"/>
      <c r="AI2493" s="52"/>
      <c r="AJ2493" s="52"/>
      <c r="AK2493" s="52"/>
    </row>
    <row r="2494" spans="30:37" ht="12.75">
      <c r="AD2494" s="52"/>
      <c r="AF2494" s="52"/>
      <c r="AG2494" s="52"/>
      <c r="AH2494" s="52"/>
      <c r="AI2494" s="52"/>
      <c r="AJ2494" s="52"/>
      <c r="AK2494" s="52"/>
    </row>
    <row r="2495" spans="30:37" ht="12.75">
      <c r="AD2495" s="52"/>
      <c r="AF2495" s="52"/>
      <c r="AG2495" s="52"/>
      <c r="AH2495" s="52"/>
      <c r="AI2495" s="52"/>
      <c r="AJ2495" s="52"/>
      <c r="AK2495" s="52"/>
    </row>
    <row r="2496" spans="30:37" ht="12.75">
      <c r="AD2496" s="52"/>
      <c r="AF2496" s="52"/>
      <c r="AG2496" s="52"/>
      <c r="AH2496" s="52"/>
      <c r="AI2496" s="52"/>
      <c r="AJ2496" s="52"/>
      <c r="AK2496" s="52"/>
    </row>
    <row r="2497" spans="30:37" ht="12.75">
      <c r="AD2497" s="52"/>
      <c r="AF2497" s="52"/>
      <c r="AG2497" s="52"/>
      <c r="AH2497" s="52"/>
      <c r="AI2497" s="52"/>
      <c r="AJ2497" s="52"/>
      <c r="AK2497" s="52"/>
    </row>
    <row r="2498" spans="30:37" ht="12.75">
      <c r="AD2498" s="52"/>
      <c r="AF2498" s="52"/>
      <c r="AG2498" s="52"/>
      <c r="AH2498" s="52"/>
      <c r="AI2498" s="52"/>
      <c r="AJ2498" s="52"/>
      <c r="AK2498" s="52"/>
    </row>
    <row r="2499" spans="30:37" ht="12.75">
      <c r="AD2499" s="52"/>
      <c r="AF2499" s="52"/>
      <c r="AG2499" s="52"/>
      <c r="AH2499" s="52"/>
      <c r="AI2499" s="52"/>
      <c r="AJ2499" s="52"/>
      <c r="AK2499" s="52"/>
    </row>
    <row r="2500" spans="30:37" ht="12.75">
      <c r="AD2500" s="52"/>
      <c r="AF2500" s="52"/>
      <c r="AG2500" s="52"/>
      <c r="AH2500" s="52"/>
      <c r="AI2500" s="52"/>
      <c r="AJ2500" s="52"/>
      <c r="AK2500" s="52"/>
    </row>
    <row r="2501" spans="30:37" ht="12.75">
      <c r="AD2501" s="52"/>
      <c r="AF2501" s="52"/>
      <c r="AG2501" s="52"/>
      <c r="AH2501" s="52"/>
      <c r="AI2501" s="52"/>
      <c r="AJ2501" s="52"/>
      <c r="AK2501" s="52"/>
    </row>
    <row r="2502" spans="30:37" ht="12.75">
      <c r="AD2502" s="52"/>
      <c r="AF2502" s="52"/>
      <c r="AG2502" s="52"/>
      <c r="AH2502" s="52"/>
      <c r="AI2502" s="52"/>
      <c r="AJ2502" s="52"/>
      <c r="AK2502" s="52"/>
    </row>
    <row r="2503" spans="30:37" ht="12.75">
      <c r="AD2503" s="52"/>
      <c r="AF2503" s="52"/>
      <c r="AG2503" s="52"/>
      <c r="AH2503" s="52"/>
      <c r="AI2503" s="52"/>
      <c r="AJ2503" s="52"/>
      <c r="AK2503" s="52"/>
    </row>
    <row r="2504" spans="30:37" ht="12.75">
      <c r="AD2504" s="52"/>
      <c r="AF2504" s="52"/>
      <c r="AG2504" s="52"/>
      <c r="AH2504" s="52"/>
      <c r="AI2504" s="52"/>
      <c r="AJ2504" s="52"/>
      <c r="AK2504" s="52"/>
    </row>
    <row r="2505" spans="30:37" ht="12.75">
      <c r="AD2505" s="52"/>
      <c r="AF2505" s="52"/>
      <c r="AG2505" s="52"/>
      <c r="AH2505" s="52"/>
      <c r="AI2505" s="52"/>
      <c r="AJ2505" s="52"/>
      <c r="AK2505" s="52"/>
    </row>
    <row r="2506" spans="30:37" ht="12.75">
      <c r="AD2506" s="52"/>
      <c r="AF2506" s="52"/>
      <c r="AG2506" s="52"/>
      <c r="AH2506" s="52"/>
      <c r="AI2506" s="52"/>
      <c r="AJ2506" s="52"/>
      <c r="AK2506" s="52"/>
    </row>
    <row r="2507" spans="30:37" ht="12.75">
      <c r="AD2507" s="52"/>
      <c r="AF2507" s="52"/>
      <c r="AG2507" s="52"/>
      <c r="AH2507" s="52"/>
      <c r="AI2507" s="52"/>
      <c r="AJ2507" s="52"/>
      <c r="AK2507" s="52"/>
    </row>
    <row r="2508" spans="30:37" ht="12.75">
      <c r="AD2508" s="52"/>
      <c r="AF2508" s="52"/>
      <c r="AG2508" s="52"/>
      <c r="AH2508" s="52"/>
      <c r="AI2508" s="52"/>
      <c r="AJ2508" s="52"/>
      <c r="AK2508" s="52"/>
    </row>
    <row r="2509" spans="30:37" ht="12.75">
      <c r="AD2509" s="52"/>
      <c r="AF2509" s="52"/>
      <c r="AG2509" s="52"/>
      <c r="AH2509" s="52"/>
      <c r="AI2509" s="52"/>
      <c r="AJ2509" s="52"/>
      <c r="AK2509" s="52"/>
    </row>
    <row r="2510" spans="30:37" ht="12.75">
      <c r="AD2510" s="52"/>
      <c r="AF2510" s="52"/>
      <c r="AG2510" s="52"/>
      <c r="AH2510" s="52"/>
      <c r="AI2510" s="52"/>
      <c r="AJ2510" s="52"/>
      <c r="AK2510" s="52"/>
    </row>
    <row r="2511" spans="30:37" ht="12.75">
      <c r="AD2511" s="52"/>
      <c r="AF2511" s="52"/>
      <c r="AG2511" s="52"/>
      <c r="AH2511" s="52"/>
      <c r="AI2511" s="52"/>
      <c r="AJ2511" s="52"/>
      <c r="AK2511" s="52"/>
    </row>
    <row r="2512" spans="30:37" ht="12.75">
      <c r="AD2512" s="52"/>
      <c r="AF2512" s="52"/>
      <c r="AG2512" s="52"/>
      <c r="AH2512" s="52"/>
      <c r="AI2512" s="52"/>
      <c r="AJ2512" s="52"/>
      <c r="AK2512" s="52"/>
    </row>
    <row r="2513" spans="30:37" ht="12.75">
      <c r="AD2513" s="52"/>
      <c r="AF2513" s="52"/>
      <c r="AG2513" s="52"/>
      <c r="AH2513" s="52"/>
      <c r="AI2513" s="52"/>
      <c r="AJ2513" s="52"/>
      <c r="AK2513" s="52"/>
    </row>
    <row r="2514" spans="30:37" ht="12.75">
      <c r="AD2514" s="52"/>
      <c r="AF2514" s="52"/>
      <c r="AG2514" s="52"/>
      <c r="AH2514" s="52"/>
      <c r="AI2514" s="52"/>
      <c r="AJ2514" s="52"/>
      <c r="AK2514" s="52"/>
    </row>
    <row r="2515" spans="30:37" ht="12.75">
      <c r="AD2515" s="52"/>
      <c r="AF2515" s="52"/>
      <c r="AG2515" s="52"/>
      <c r="AH2515" s="52"/>
      <c r="AI2515" s="52"/>
      <c r="AJ2515" s="52"/>
      <c r="AK2515" s="52"/>
    </row>
    <row r="2516" spans="30:37" ht="12.75">
      <c r="AD2516" s="52"/>
      <c r="AF2516" s="52"/>
      <c r="AG2516" s="52"/>
      <c r="AH2516" s="52"/>
      <c r="AI2516" s="52"/>
      <c r="AJ2516" s="52"/>
      <c r="AK2516" s="52"/>
    </row>
    <row r="2517" spans="30:37" ht="12.75">
      <c r="AD2517" s="52"/>
      <c r="AF2517" s="52"/>
      <c r="AG2517" s="52"/>
      <c r="AH2517" s="52"/>
      <c r="AI2517" s="52"/>
      <c r="AJ2517" s="52"/>
      <c r="AK2517" s="52"/>
    </row>
    <row r="2518" spans="30:37" ht="12.75">
      <c r="AD2518" s="52"/>
      <c r="AF2518" s="52"/>
      <c r="AG2518" s="52"/>
      <c r="AH2518" s="52"/>
      <c r="AI2518" s="52"/>
      <c r="AJ2518" s="52"/>
      <c r="AK2518" s="52"/>
    </row>
    <row r="2519" spans="30:37" ht="12.75">
      <c r="AD2519" s="52"/>
      <c r="AF2519" s="52"/>
      <c r="AG2519" s="52"/>
      <c r="AH2519" s="52"/>
      <c r="AI2519" s="52"/>
      <c r="AJ2519" s="52"/>
      <c r="AK2519" s="52"/>
    </row>
    <row r="2520" spans="30:37" ht="12.75">
      <c r="AD2520" s="52"/>
      <c r="AF2520" s="52"/>
      <c r="AG2520" s="52"/>
      <c r="AH2520" s="52"/>
      <c r="AI2520" s="52"/>
      <c r="AJ2520" s="52"/>
      <c r="AK2520" s="52"/>
    </row>
    <row r="2521" spans="30:37" ht="12.75">
      <c r="AD2521" s="52"/>
      <c r="AF2521" s="52"/>
      <c r="AG2521" s="52"/>
      <c r="AH2521" s="52"/>
      <c r="AI2521" s="52"/>
      <c r="AJ2521" s="52"/>
      <c r="AK2521" s="52"/>
    </row>
    <row r="2522" spans="30:37" ht="12.75">
      <c r="AD2522" s="52"/>
      <c r="AF2522" s="52"/>
      <c r="AG2522" s="52"/>
      <c r="AH2522" s="52"/>
      <c r="AI2522" s="52"/>
      <c r="AJ2522" s="52"/>
      <c r="AK2522" s="52"/>
    </row>
    <row r="2523" spans="30:37" ht="12.75">
      <c r="AD2523" s="52"/>
      <c r="AF2523" s="52"/>
      <c r="AG2523" s="52"/>
      <c r="AH2523" s="52"/>
      <c r="AI2523" s="52"/>
      <c r="AJ2523" s="52"/>
      <c r="AK2523" s="52"/>
    </row>
    <row r="2524" spans="30:37" ht="12.75">
      <c r="AD2524" s="52"/>
      <c r="AF2524" s="52"/>
      <c r="AG2524" s="52"/>
      <c r="AH2524" s="52"/>
      <c r="AI2524" s="52"/>
      <c r="AJ2524" s="52"/>
      <c r="AK2524" s="52"/>
    </row>
    <row r="2525" spans="30:37" ht="12.75">
      <c r="AD2525" s="52"/>
      <c r="AF2525" s="52"/>
      <c r="AG2525" s="52"/>
      <c r="AH2525" s="52"/>
      <c r="AI2525" s="52"/>
      <c r="AJ2525" s="52"/>
      <c r="AK2525" s="52"/>
    </row>
    <row r="2526" spans="30:37" ht="12.75">
      <c r="AD2526" s="52"/>
      <c r="AF2526" s="52"/>
      <c r="AG2526" s="52"/>
      <c r="AH2526" s="52"/>
      <c r="AI2526" s="52"/>
      <c r="AJ2526" s="52"/>
      <c r="AK2526" s="52"/>
    </row>
    <row r="2527" spans="30:37" ht="12.75">
      <c r="AD2527" s="52"/>
      <c r="AF2527" s="52"/>
      <c r="AG2527" s="52"/>
      <c r="AH2527" s="52"/>
      <c r="AI2527" s="52"/>
      <c r="AJ2527" s="52"/>
      <c r="AK2527" s="52"/>
    </row>
    <row r="2528" spans="30:37" ht="12.75">
      <c r="AD2528" s="52"/>
      <c r="AF2528" s="52"/>
      <c r="AG2528" s="52"/>
      <c r="AH2528" s="52"/>
      <c r="AI2528" s="52"/>
      <c r="AJ2528" s="52"/>
      <c r="AK2528" s="52"/>
    </row>
    <row r="2529" spans="30:37" ht="12.75">
      <c r="AD2529" s="52"/>
      <c r="AF2529" s="52"/>
      <c r="AG2529" s="52"/>
      <c r="AH2529" s="52"/>
      <c r="AI2529" s="52"/>
      <c r="AJ2529" s="52"/>
      <c r="AK2529" s="52"/>
    </row>
    <row r="2530" spans="30:37" ht="12.75">
      <c r="AD2530" s="52"/>
      <c r="AF2530" s="52"/>
      <c r="AG2530" s="52"/>
      <c r="AH2530" s="52"/>
      <c r="AI2530" s="52"/>
      <c r="AJ2530" s="52"/>
      <c r="AK2530" s="52"/>
    </row>
    <row r="2531" spans="30:37" ht="12.75">
      <c r="AD2531" s="52"/>
      <c r="AF2531" s="52"/>
      <c r="AG2531" s="52"/>
      <c r="AH2531" s="52"/>
      <c r="AI2531" s="52"/>
      <c r="AJ2531" s="52"/>
      <c r="AK2531" s="52"/>
    </row>
    <row r="2532" spans="30:37" ht="12.75">
      <c r="AD2532" s="52"/>
      <c r="AF2532" s="52"/>
      <c r="AG2532" s="52"/>
      <c r="AH2532" s="52"/>
      <c r="AI2532" s="52"/>
      <c r="AJ2532" s="52"/>
      <c r="AK2532" s="52"/>
    </row>
    <row r="2533" spans="30:37" ht="12.75">
      <c r="AD2533" s="52"/>
      <c r="AF2533" s="52"/>
      <c r="AG2533" s="52"/>
      <c r="AH2533" s="52"/>
      <c r="AI2533" s="52"/>
      <c r="AJ2533" s="52"/>
      <c r="AK2533" s="52"/>
    </row>
    <row r="2534" spans="30:37" ht="12.75">
      <c r="AD2534" s="52"/>
      <c r="AF2534" s="52"/>
      <c r="AG2534" s="52"/>
      <c r="AH2534" s="52"/>
      <c r="AI2534" s="52"/>
      <c r="AJ2534" s="52"/>
      <c r="AK2534" s="52"/>
    </row>
    <row r="2535" spans="30:37" ht="12.75">
      <c r="AD2535" s="52"/>
      <c r="AF2535" s="52"/>
      <c r="AG2535" s="52"/>
      <c r="AH2535" s="52"/>
      <c r="AI2535" s="52"/>
      <c r="AJ2535" s="52"/>
      <c r="AK2535" s="52"/>
    </row>
    <row r="2536" spans="30:37" ht="12.75">
      <c r="AD2536" s="52"/>
      <c r="AF2536" s="52"/>
      <c r="AG2536" s="52"/>
      <c r="AH2536" s="52"/>
      <c r="AI2536" s="52"/>
      <c r="AJ2536" s="52"/>
      <c r="AK2536" s="52"/>
    </row>
    <row r="2537" spans="30:37" ht="12.75">
      <c r="AD2537" s="52"/>
      <c r="AF2537" s="52"/>
      <c r="AG2537" s="52"/>
      <c r="AH2537" s="52"/>
      <c r="AI2537" s="52"/>
      <c r="AJ2537" s="52"/>
      <c r="AK2537" s="52"/>
    </row>
    <row r="2538" spans="30:37" ht="12.75">
      <c r="AD2538" s="52"/>
      <c r="AF2538" s="52"/>
      <c r="AG2538" s="52"/>
      <c r="AH2538" s="52"/>
      <c r="AI2538" s="52"/>
      <c r="AJ2538" s="52"/>
      <c r="AK2538" s="52"/>
    </row>
    <row r="2539" spans="30:37" ht="12.75">
      <c r="AD2539" s="52"/>
      <c r="AF2539" s="52"/>
      <c r="AG2539" s="52"/>
      <c r="AH2539" s="52"/>
      <c r="AI2539" s="52"/>
      <c r="AJ2539" s="52"/>
      <c r="AK2539" s="52"/>
    </row>
    <row r="2540" spans="30:37" ht="12.75">
      <c r="AD2540" s="52"/>
      <c r="AF2540" s="52"/>
      <c r="AG2540" s="52"/>
      <c r="AH2540" s="52"/>
      <c r="AI2540" s="52"/>
      <c r="AJ2540" s="52"/>
      <c r="AK2540" s="52"/>
    </row>
    <row r="2541" spans="30:37" ht="12.75">
      <c r="AD2541" s="52"/>
      <c r="AF2541" s="52"/>
      <c r="AG2541" s="52"/>
      <c r="AH2541" s="52"/>
      <c r="AI2541" s="52"/>
      <c r="AJ2541" s="52"/>
      <c r="AK2541" s="52"/>
    </row>
    <row r="2542" spans="30:37" ht="12.75">
      <c r="AD2542" s="52"/>
      <c r="AF2542" s="52"/>
      <c r="AG2542" s="52"/>
      <c r="AH2542" s="52"/>
      <c r="AI2542" s="52"/>
      <c r="AJ2542" s="52"/>
      <c r="AK2542" s="52"/>
    </row>
    <row r="2543" spans="30:37" ht="12.75">
      <c r="AD2543" s="52"/>
      <c r="AF2543" s="52"/>
      <c r="AG2543" s="52"/>
      <c r="AH2543" s="52"/>
      <c r="AI2543" s="52"/>
      <c r="AJ2543" s="52"/>
      <c r="AK2543" s="52"/>
    </row>
    <row r="2544" spans="30:37" ht="12.75">
      <c r="AD2544" s="52"/>
      <c r="AF2544" s="52"/>
      <c r="AG2544" s="52"/>
      <c r="AH2544" s="52"/>
      <c r="AI2544" s="52"/>
      <c r="AJ2544" s="52"/>
      <c r="AK2544" s="52"/>
    </row>
    <row r="2545" spans="30:37" ht="12.75">
      <c r="AD2545" s="52"/>
      <c r="AF2545" s="52"/>
      <c r="AG2545" s="52"/>
      <c r="AH2545" s="52"/>
      <c r="AI2545" s="52"/>
      <c r="AJ2545" s="52"/>
      <c r="AK2545" s="52"/>
    </row>
    <row r="2546" spans="30:37" ht="12.75">
      <c r="AD2546" s="52"/>
      <c r="AF2546" s="52"/>
      <c r="AG2546" s="52"/>
      <c r="AH2546" s="52"/>
      <c r="AI2546" s="52"/>
      <c r="AJ2546" s="52"/>
      <c r="AK2546" s="52"/>
    </row>
    <row r="2547" spans="30:37" ht="12.75">
      <c r="AD2547" s="52"/>
      <c r="AF2547" s="52"/>
      <c r="AG2547" s="52"/>
      <c r="AH2547" s="52"/>
      <c r="AI2547" s="52"/>
      <c r="AJ2547" s="52"/>
      <c r="AK2547" s="52"/>
    </row>
    <row r="2548" spans="30:37" ht="12.75">
      <c r="AD2548" s="52"/>
      <c r="AF2548" s="52"/>
      <c r="AG2548" s="52"/>
      <c r="AH2548" s="52"/>
      <c r="AI2548" s="52"/>
      <c r="AJ2548" s="52"/>
      <c r="AK2548" s="52"/>
    </row>
    <row r="2549" spans="30:37" ht="12.75">
      <c r="AD2549" s="52"/>
      <c r="AF2549" s="52"/>
      <c r="AG2549" s="52"/>
      <c r="AH2549" s="52"/>
      <c r="AI2549" s="52"/>
      <c r="AJ2549" s="52"/>
      <c r="AK2549" s="52"/>
    </row>
    <row r="2550" spans="30:37" ht="12.75">
      <c r="AD2550" s="52"/>
      <c r="AF2550" s="52"/>
      <c r="AG2550" s="52"/>
      <c r="AH2550" s="52"/>
      <c r="AI2550" s="52"/>
      <c r="AJ2550" s="52"/>
      <c r="AK2550" s="52"/>
    </row>
    <row r="2551" spans="30:37" ht="12.75">
      <c r="AD2551" s="52"/>
      <c r="AF2551" s="52"/>
      <c r="AG2551" s="52"/>
      <c r="AH2551" s="52"/>
      <c r="AI2551" s="52"/>
      <c r="AJ2551" s="52"/>
      <c r="AK2551" s="52"/>
    </row>
    <row r="2552" spans="30:37" ht="12.75">
      <c r="AD2552" s="52"/>
      <c r="AF2552" s="52"/>
      <c r="AG2552" s="52"/>
      <c r="AH2552" s="52"/>
      <c r="AI2552" s="52"/>
      <c r="AJ2552" s="52"/>
      <c r="AK2552" s="52"/>
    </row>
    <row r="2553" spans="30:37" ht="12.75">
      <c r="AD2553" s="52"/>
      <c r="AF2553" s="52"/>
      <c r="AG2553" s="52"/>
      <c r="AH2553" s="52"/>
      <c r="AI2553" s="52"/>
      <c r="AJ2553" s="52"/>
      <c r="AK2553" s="52"/>
    </row>
    <row r="2554" spans="30:37" ht="12.75">
      <c r="AD2554" s="52"/>
      <c r="AF2554" s="52"/>
      <c r="AG2554" s="52"/>
      <c r="AH2554" s="52"/>
      <c r="AI2554" s="52"/>
      <c r="AJ2554" s="52"/>
      <c r="AK2554" s="52"/>
    </row>
    <row r="2555" spans="30:37" ht="12.75">
      <c r="AD2555" s="52"/>
      <c r="AF2555" s="52"/>
      <c r="AG2555" s="52"/>
      <c r="AH2555" s="52"/>
      <c r="AI2555" s="52"/>
      <c r="AJ2555" s="52"/>
      <c r="AK2555" s="52"/>
    </row>
    <row r="2556" spans="30:37" ht="12.75">
      <c r="AD2556" s="52"/>
      <c r="AF2556" s="52"/>
      <c r="AG2556" s="52"/>
      <c r="AH2556" s="52"/>
      <c r="AI2556" s="52"/>
      <c r="AJ2556" s="52"/>
      <c r="AK2556" s="52"/>
    </row>
    <row r="2557" spans="30:37" ht="12.75">
      <c r="AD2557" s="52"/>
      <c r="AF2557" s="52"/>
      <c r="AG2557" s="52"/>
      <c r="AH2557" s="52"/>
      <c r="AI2557" s="52"/>
      <c r="AJ2557" s="52"/>
      <c r="AK2557" s="52"/>
    </row>
    <row r="2558" spans="30:37" ht="12.75">
      <c r="AD2558" s="52"/>
      <c r="AF2558" s="52"/>
      <c r="AG2558" s="52"/>
      <c r="AH2558" s="52"/>
      <c r="AI2558" s="52"/>
      <c r="AJ2558" s="52"/>
      <c r="AK2558" s="52"/>
    </row>
    <row r="2559" spans="30:37" ht="12.75">
      <c r="AD2559" s="52"/>
      <c r="AF2559" s="52"/>
      <c r="AG2559" s="52"/>
      <c r="AH2559" s="52"/>
      <c r="AI2559" s="52"/>
      <c r="AJ2559" s="52"/>
      <c r="AK2559" s="52"/>
    </row>
    <row r="2560" spans="30:37" ht="12.75">
      <c r="AD2560" s="52"/>
      <c r="AF2560" s="52"/>
      <c r="AG2560" s="52"/>
      <c r="AH2560" s="52"/>
      <c r="AI2560" s="52"/>
      <c r="AJ2560" s="52"/>
      <c r="AK2560" s="52"/>
    </row>
    <row r="2561" spans="30:37" ht="12.75">
      <c r="AD2561" s="52"/>
      <c r="AF2561" s="52"/>
      <c r="AG2561" s="52"/>
      <c r="AH2561" s="52"/>
      <c r="AI2561" s="52"/>
      <c r="AJ2561" s="52"/>
      <c r="AK2561" s="52"/>
    </row>
    <row r="2562" spans="30:37" ht="12.75">
      <c r="AD2562" s="52"/>
      <c r="AF2562" s="52"/>
      <c r="AG2562" s="52"/>
      <c r="AH2562" s="52"/>
      <c r="AI2562" s="52"/>
      <c r="AJ2562" s="52"/>
      <c r="AK2562" s="52"/>
    </row>
    <row r="2563" spans="30:37" ht="12.75">
      <c r="AD2563" s="52"/>
      <c r="AF2563" s="52"/>
      <c r="AG2563" s="52"/>
      <c r="AH2563" s="52"/>
      <c r="AI2563" s="52"/>
      <c r="AJ2563" s="52"/>
      <c r="AK2563" s="52"/>
    </row>
    <row r="2564" spans="30:37" ht="12.75">
      <c r="AD2564" s="52"/>
      <c r="AF2564" s="52"/>
      <c r="AG2564" s="52"/>
      <c r="AH2564" s="52"/>
      <c r="AI2564" s="52"/>
      <c r="AJ2564" s="52"/>
      <c r="AK2564" s="52"/>
    </row>
    <row r="2565" spans="30:37" ht="12.75">
      <c r="AD2565" s="52"/>
      <c r="AF2565" s="52"/>
      <c r="AG2565" s="52"/>
      <c r="AH2565" s="52"/>
      <c r="AI2565" s="52"/>
      <c r="AJ2565" s="52"/>
      <c r="AK2565" s="52"/>
    </row>
    <row r="2566" spans="30:37" ht="12.75">
      <c r="AD2566" s="52"/>
      <c r="AF2566" s="52"/>
      <c r="AG2566" s="52"/>
      <c r="AH2566" s="52"/>
      <c r="AI2566" s="52"/>
      <c r="AJ2566" s="52"/>
      <c r="AK2566" s="52"/>
    </row>
    <row r="2567" spans="30:37" ht="12.75">
      <c r="AD2567" s="52"/>
      <c r="AF2567" s="52"/>
      <c r="AG2567" s="52"/>
      <c r="AH2567" s="52"/>
      <c r="AI2567" s="52"/>
      <c r="AJ2567" s="52"/>
      <c r="AK2567" s="52"/>
    </row>
    <row r="2568" spans="30:37" ht="12.75">
      <c r="AD2568" s="52"/>
      <c r="AF2568" s="52"/>
      <c r="AG2568" s="52"/>
      <c r="AH2568" s="52"/>
      <c r="AI2568" s="52"/>
      <c r="AJ2568" s="52"/>
      <c r="AK2568" s="52"/>
    </row>
    <row r="2569" spans="30:37" ht="12.75">
      <c r="AD2569" s="52"/>
      <c r="AF2569" s="52"/>
      <c r="AG2569" s="52"/>
      <c r="AH2569" s="52"/>
      <c r="AI2569" s="52"/>
      <c r="AJ2569" s="52"/>
      <c r="AK2569" s="52"/>
    </row>
    <row r="2570" spans="30:37" ht="12.75">
      <c r="AD2570" s="52"/>
      <c r="AF2570" s="52"/>
      <c r="AG2570" s="52"/>
      <c r="AH2570" s="52"/>
      <c r="AI2570" s="52"/>
      <c r="AJ2570" s="52"/>
      <c r="AK2570" s="52"/>
    </row>
    <row r="2571" spans="30:37" ht="12.75">
      <c r="AD2571" s="52"/>
      <c r="AF2571" s="52"/>
      <c r="AG2571" s="52"/>
      <c r="AH2571" s="52"/>
      <c r="AI2571" s="52"/>
      <c r="AJ2571" s="52"/>
      <c r="AK2571" s="52"/>
    </row>
    <row r="2572" spans="30:37" ht="12.75">
      <c r="AD2572" s="52"/>
      <c r="AF2572" s="52"/>
      <c r="AG2572" s="52"/>
      <c r="AH2572" s="52"/>
      <c r="AI2572" s="52"/>
      <c r="AJ2572" s="52"/>
      <c r="AK2572" s="52"/>
    </row>
    <row r="2573" spans="30:37" ht="12.75">
      <c r="AD2573" s="52"/>
      <c r="AF2573" s="52"/>
      <c r="AG2573" s="52"/>
      <c r="AH2573" s="52"/>
      <c r="AI2573" s="52"/>
      <c r="AJ2573" s="52"/>
      <c r="AK2573" s="52"/>
    </row>
    <row r="2574" spans="30:37" ht="12.75">
      <c r="AD2574" s="52"/>
      <c r="AF2574" s="52"/>
      <c r="AG2574" s="52"/>
      <c r="AH2574" s="52"/>
      <c r="AI2574" s="52"/>
      <c r="AJ2574" s="52"/>
      <c r="AK2574" s="52"/>
    </row>
    <row r="2575" spans="30:37" ht="12.75">
      <c r="AD2575" s="52"/>
      <c r="AF2575" s="52"/>
      <c r="AG2575" s="52"/>
      <c r="AH2575" s="52"/>
      <c r="AI2575" s="52"/>
      <c r="AJ2575" s="52"/>
      <c r="AK2575" s="52"/>
    </row>
    <row r="2576" spans="30:37" ht="12.75">
      <c r="AD2576" s="52"/>
      <c r="AF2576" s="52"/>
      <c r="AG2576" s="52"/>
      <c r="AH2576" s="52"/>
      <c r="AI2576" s="52"/>
      <c r="AJ2576" s="52"/>
      <c r="AK2576" s="52"/>
    </row>
    <row r="2577" spans="30:37" ht="12.75">
      <c r="AD2577" s="52"/>
      <c r="AF2577" s="52"/>
      <c r="AG2577" s="52"/>
      <c r="AH2577" s="52"/>
      <c r="AI2577" s="52"/>
      <c r="AJ2577" s="52"/>
      <c r="AK2577" s="52"/>
    </row>
    <row r="2578" spans="30:37" ht="12.75">
      <c r="AD2578" s="52"/>
      <c r="AF2578" s="52"/>
      <c r="AG2578" s="52"/>
      <c r="AH2578" s="52"/>
      <c r="AI2578" s="52"/>
      <c r="AJ2578" s="52"/>
      <c r="AK2578" s="52"/>
    </row>
    <row r="2579" spans="30:37" ht="12.75">
      <c r="AD2579" s="52"/>
      <c r="AF2579" s="52"/>
      <c r="AG2579" s="52"/>
      <c r="AH2579" s="52"/>
      <c r="AI2579" s="52"/>
      <c r="AJ2579" s="52"/>
      <c r="AK2579" s="52"/>
    </row>
    <row r="2580" spans="30:37" ht="12.75">
      <c r="AD2580" s="52"/>
      <c r="AF2580" s="52"/>
      <c r="AG2580" s="52"/>
      <c r="AH2580" s="52"/>
      <c r="AI2580" s="52"/>
      <c r="AJ2580" s="52"/>
      <c r="AK2580" s="52"/>
    </row>
    <row r="2581" spans="30:37" ht="12.75">
      <c r="AD2581" s="52"/>
      <c r="AF2581" s="52"/>
      <c r="AG2581" s="52"/>
      <c r="AH2581" s="52"/>
      <c r="AI2581" s="52"/>
      <c r="AJ2581" s="52"/>
      <c r="AK2581" s="52"/>
    </row>
    <row r="2582" spans="30:37" ht="12.75">
      <c r="AD2582" s="52"/>
      <c r="AF2582" s="52"/>
      <c r="AG2582" s="52"/>
      <c r="AH2582" s="52"/>
      <c r="AI2582" s="52"/>
      <c r="AJ2582" s="52"/>
      <c r="AK2582" s="52"/>
    </row>
    <row r="2583" spans="30:37" ht="12.75">
      <c r="AD2583" s="52"/>
      <c r="AF2583" s="52"/>
      <c r="AG2583" s="52"/>
      <c r="AH2583" s="52"/>
      <c r="AI2583" s="52"/>
      <c r="AJ2583" s="52"/>
      <c r="AK2583" s="52"/>
    </row>
    <row r="2584" spans="30:37" ht="12.75">
      <c r="AD2584" s="52"/>
      <c r="AF2584" s="52"/>
      <c r="AG2584" s="52"/>
      <c r="AH2584" s="52"/>
      <c r="AI2584" s="52"/>
      <c r="AJ2584" s="52"/>
      <c r="AK2584" s="52"/>
    </row>
    <row r="2585" spans="30:37" ht="12.75">
      <c r="AD2585" s="52"/>
      <c r="AF2585" s="52"/>
      <c r="AG2585" s="52"/>
      <c r="AH2585" s="52"/>
      <c r="AI2585" s="52"/>
      <c r="AJ2585" s="52"/>
      <c r="AK2585" s="52"/>
    </row>
    <row r="2586" spans="30:37" ht="12.75">
      <c r="AD2586" s="52"/>
      <c r="AF2586" s="52"/>
      <c r="AG2586" s="52"/>
      <c r="AH2586" s="52"/>
      <c r="AI2586" s="52"/>
      <c r="AJ2586" s="52"/>
      <c r="AK2586" s="52"/>
    </row>
    <row r="2587" spans="30:37" ht="12.75">
      <c r="AD2587" s="52"/>
      <c r="AF2587" s="52"/>
      <c r="AG2587" s="52"/>
      <c r="AH2587" s="52"/>
      <c r="AI2587" s="52"/>
      <c r="AJ2587" s="52"/>
      <c r="AK2587" s="52"/>
    </row>
    <row r="2588" spans="30:37" ht="12.75">
      <c r="AD2588" s="52"/>
      <c r="AF2588" s="52"/>
      <c r="AG2588" s="52"/>
      <c r="AH2588" s="52"/>
      <c r="AI2588" s="52"/>
      <c r="AJ2588" s="52"/>
      <c r="AK2588" s="52"/>
    </row>
    <row r="2589" spans="30:37" ht="12.75">
      <c r="AD2589" s="52"/>
      <c r="AF2589" s="52"/>
      <c r="AG2589" s="52"/>
      <c r="AH2589" s="52"/>
      <c r="AI2589" s="52"/>
      <c r="AJ2589" s="52"/>
      <c r="AK2589" s="52"/>
    </row>
    <row r="2590" spans="30:37" ht="12.75">
      <c r="AD2590" s="52"/>
      <c r="AF2590" s="52"/>
      <c r="AG2590" s="52"/>
      <c r="AH2590" s="52"/>
      <c r="AI2590" s="52"/>
      <c r="AJ2590" s="52"/>
      <c r="AK2590" s="52"/>
    </row>
    <row r="2591" spans="30:37" ht="12.75">
      <c r="AD2591" s="52"/>
      <c r="AF2591" s="52"/>
      <c r="AG2591" s="52"/>
      <c r="AH2591" s="52"/>
      <c r="AI2591" s="52"/>
      <c r="AJ2591" s="52"/>
      <c r="AK2591" s="52"/>
    </row>
    <row r="2592" spans="30:37" ht="12.75">
      <c r="AD2592" s="52"/>
      <c r="AF2592" s="52"/>
      <c r="AG2592" s="52"/>
      <c r="AH2592" s="52"/>
      <c r="AI2592" s="52"/>
      <c r="AJ2592" s="52"/>
      <c r="AK2592" s="52"/>
    </row>
    <row r="2593" spans="30:37" ht="12.75">
      <c r="AD2593" s="52"/>
      <c r="AF2593" s="52"/>
      <c r="AG2593" s="52"/>
      <c r="AH2593" s="52"/>
      <c r="AI2593" s="52"/>
      <c r="AJ2593" s="52"/>
      <c r="AK2593" s="52"/>
    </row>
    <row r="2594" spans="30:37" ht="12.75">
      <c r="AD2594" s="52"/>
      <c r="AF2594" s="52"/>
      <c r="AG2594" s="52"/>
      <c r="AH2594" s="52"/>
      <c r="AI2594" s="52"/>
      <c r="AJ2594" s="52"/>
      <c r="AK2594" s="52"/>
    </row>
    <row r="2595" spans="30:37" ht="12.75">
      <c r="AD2595" s="52"/>
      <c r="AF2595" s="52"/>
      <c r="AG2595" s="52"/>
      <c r="AH2595" s="52"/>
      <c r="AI2595" s="52"/>
      <c r="AJ2595" s="52"/>
      <c r="AK2595" s="52"/>
    </row>
    <row r="2596" spans="30:37" ht="12.75">
      <c r="AD2596" s="52"/>
      <c r="AF2596" s="52"/>
      <c r="AG2596" s="52"/>
      <c r="AH2596" s="52"/>
      <c r="AI2596" s="52"/>
      <c r="AJ2596" s="52"/>
      <c r="AK2596" s="52"/>
    </row>
    <row r="2597" spans="30:37" ht="12.75">
      <c r="AD2597" s="52"/>
      <c r="AF2597" s="52"/>
      <c r="AG2597" s="52"/>
      <c r="AH2597" s="52"/>
      <c r="AI2597" s="52"/>
      <c r="AJ2597" s="52"/>
      <c r="AK2597" s="52"/>
    </row>
    <row r="2598" spans="30:37" ht="12.75">
      <c r="AD2598" s="52"/>
      <c r="AF2598" s="52"/>
      <c r="AG2598" s="52"/>
      <c r="AH2598" s="52"/>
      <c r="AI2598" s="52"/>
      <c r="AJ2598" s="52"/>
      <c r="AK2598" s="52"/>
    </row>
    <row r="2599" spans="30:37" ht="12.75">
      <c r="AD2599" s="52"/>
      <c r="AF2599" s="52"/>
      <c r="AG2599" s="52"/>
      <c r="AH2599" s="52"/>
      <c r="AI2599" s="52"/>
      <c r="AJ2599" s="52"/>
      <c r="AK2599" s="52"/>
    </row>
    <row r="2600" spans="30:37" ht="12.75">
      <c r="AD2600" s="52"/>
      <c r="AF2600" s="52"/>
      <c r="AG2600" s="52"/>
      <c r="AH2600" s="52"/>
      <c r="AI2600" s="52"/>
      <c r="AJ2600" s="52"/>
      <c r="AK2600" s="52"/>
    </row>
    <row r="2601" spans="30:37" ht="12.75">
      <c r="AD2601" s="52"/>
      <c r="AF2601" s="52"/>
      <c r="AG2601" s="52"/>
      <c r="AH2601" s="52"/>
      <c r="AI2601" s="52"/>
      <c r="AJ2601" s="52"/>
      <c r="AK2601" s="52"/>
    </row>
    <row r="2602" spans="30:37" ht="12.75">
      <c r="AD2602" s="52"/>
      <c r="AF2602" s="52"/>
      <c r="AG2602" s="52"/>
      <c r="AH2602" s="52"/>
      <c r="AI2602" s="52"/>
      <c r="AJ2602" s="52"/>
      <c r="AK2602" s="52"/>
    </row>
    <row r="2603" spans="30:37" ht="12.75">
      <c r="AD2603" s="52"/>
      <c r="AF2603" s="52"/>
      <c r="AG2603" s="52"/>
      <c r="AH2603" s="52"/>
      <c r="AI2603" s="52"/>
      <c r="AJ2603" s="52"/>
      <c r="AK2603" s="52"/>
    </row>
    <row r="2604" spans="30:37" ht="12.75">
      <c r="AD2604" s="52"/>
      <c r="AF2604" s="52"/>
      <c r="AG2604" s="52"/>
      <c r="AH2604" s="52"/>
      <c r="AI2604" s="52"/>
      <c r="AJ2604" s="52"/>
      <c r="AK2604" s="52"/>
    </row>
    <row r="2605" spans="30:37" ht="12.75">
      <c r="AD2605" s="52"/>
      <c r="AF2605" s="52"/>
      <c r="AG2605" s="52"/>
      <c r="AH2605" s="52"/>
      <c r="AI2605" s="52"/>
      <c r="AJ2605" s="52"/>
      <c r="AK2605" s="52"/>
    </row>
    <row r="2606" spans="30:37" ht="12.75">
      <c r="AD2606" s="52"/>
      <c r="AF2606" s="52"/>
      <c r="AG2606" s="52"/>
      <c r="AH2606" s="52"/>
      <c r="AI2606" s="52"/>
      <c r="AJ2606" s="52"/>
      <c r="AK2606" s="52"/>
    </row>
    <row r="2607" spans="30:37" ht="12.75">
      <c r="AD2607" s="52"/>
      <c r="AF2607" s="52"/>
      <c r="AG2607" s="52"/>
      <c r="AH2607" s="52"/>
      <c r="AI2607" s="52"/>
      <c r="AJ2607" s="52"/>
      <c r="AK2607" s="52"/>
    </row>
    <row r="2608" spans="30:37" ht="12.75">
      <c r="AD2608" s="52"/>
      <c r="AF2608" s="52"/>
      <c r="AG2608" s="52"/>
      <c r="AH2608" s="52"/>
      <c r="AI2608" s="52"/>
      <c r="AJ2608" s="52"/>
      <c r="AK2608" s="52"/>
    </row>
    <row r="2609" spans="30:37" ht="12.75">
      <c r="AD2609" s="52"/>
      <c r="AF2609" s="52"/>
      <c r="AG2609" s="52"/>
      <c r="AH2609" s="52"/>
      <c r="AI2609" s="52"/>
      <c r="AJ2609" s="52"/>
      <c r="AK2609" s="52"/>
    </row>
    <row r="2610" spans="30:37" ht="12.75">
      <c r="AD2610" s="52"/>
      <c r="AF2610" s="52"/>
      <c r="AG2610" s="52"/>
      <c r="AH2610" s="52"/>
      <c r="AI2610" s="52"/>
      <c r="AJ2610" s="52"/>
      <c r="AK2610" s="52"/>
    </row>
    <row r="2611" spans="30:37" ht="12.75">
      <c r="AD2611" s="52"/>
      <c r="AF2611" s="52"/>
      <c r="AG2611" s="52"/>
      <c r="AH2611" s="52"/>
      <c r="AI2611" s="52"/>
      <c r="AJ2611" s="52"/>
      <c r="AK2611" s="52"/>
    </row>
    <row r="2612" spans="30:37" ht="12.75">
      <c r="AD2612" s="52"/>
      <c r="AF2612" s="52"/>
      <c r="AG2612" s="52"/>
      <c r="AH2612" s="52"/>
      <c r="AI2612" s="52"/>
      <c r="AJ2612" s="52"/>
      <c r="AK2612" s="52"/>
    </row>
    <row r="2613" spans="30:37" ht="12.75">
      <c r="AD2613" s="52"/>
      <c r="AF2613" s="52"/>
      <c r="AG2613" s="52"/>
      <c r="AH2613" s="52"/>
      <c r="AI2613" s="52"/>
      <c r="AJ2613" s="52"/>
      <c r="AK2613" s="52"/>
    </row>
    <row r="2614" spans="30:37" ht="12.75">
      <c r="AD2614" s="52"/>
      <c r="AF2614" s="52"/>
      <c r="AG2614" s="52"/>
      <c r="AH2614" s="52"/>
      <c r="AI2614" s="52"/>
      <c r="AJ2614" s="52"/>
      <c r="AK2614" s="52"/>
    </row>
    <row r="2615" spans="30:37" ht="12.75">
      <c r="AD2615" s="52"/>
      <c r="AF2615" s="52"/>
      <c r="AG2615" s="52"/>
      <c r="AH2615" s="52"/>
      <c r="AI2615" s="52"/>
      <c r="AJ2615" s="52"/>
      <c r="AK2615" s="52"/>
    </row>
    <row r="2616" spans="30:37" ht="12.75">
      <c r="AD2616" s="52"/>
      <c r="AF2616" s="52"/>
      <c r="AG2616" s="52"/>
      <c r="AH2616" s="52"/>
      <c r="AI2616" s="52"/>
      <c r="AJ2616" s="52"/>
      <c r="AK2616" s="52"/>
    </row>
    <row r="2617" spans="30:37" ht="12.75">
      <c r="AD2617" s="52"/>
      <c r="AF2617" s="52"/>
      <c r="AG2617" s="52"/>
      <c r="AH2617" s="52"/>
      <c r="AI2617" s="52"/>
      <c r="AJ2617" s="52"/>
      <c r="AK2617" s="52"/>
    </row>
    <row r="2618" spans="30:37" ht="12.75">
      <c r="AD2618" s="52"/>
      <c r="AF2618" s="52"/>
      <c r="AG2618" s="52"/>
      <c r="AH2618" s="52"/>
      <c r="AI2618" s="52"/>
      <c r="AJ2618" s="52"/>
      <c r="AK2618" s="52"/>
    </row>
    <row r="2619" spans="30:37" ht="12.75">
      <c r="AD2619" s="52"/>
      <c r="AF2619" s="52"/>
      <c r="AG2619" s="52"/>
      <c r="AH2619" s="52"/>
      <c r="AI2619" s="52"/>
      <c r="AJ2619" s="52"/>
      <c r="AK2619" s="52"/>
    </row>
    <row r="2620" spans="30:37" ht="12.75">
      <c r="AD2620" s="52"/>
      <c r="AF2620" s="52"/>
      <c r="AG2620" s="52"/>
      <c r="AH2620" s="52"/>
      <c r="AI2620" s="52"/>
      <c r="AJ2620" s="52"/>
      <c r="AK2620" s="52"/>
    </row>
    <row r="2621" spans="30:37" ht="12.75">
      <c r="AD2621" s="52"/>
      <c r="AF2621" s="52"/>
      <c r="AG2621" s="52"/>
      <c r="AH2621" s="52"/>
      <c r="AI2621" s="52"/>
      <c r="AJ2621" s="52"/>
      <c r="AK2621" s="52"/>
    </row>
    <row r="2622" spans="30:37" ht="12.75">
      <c r="AD2622" s="52"/>
      <c r="AF2622" s="52"/>
      <c r="AG2622" s="52"/>
      <c r="AH2622" s="52"/>
      <c r="AI2622" s="52"/>
      <c r="AJ2622" s="52"/>
      <c r="AK2622" s="52"/>
    </row>
    <row r="2623" spans="30:37" ht="12.75">
      <c r="AD2623" s="52"/>
      <c r="AF2623" s="52"/>
      <c r="AG2623" s="52"/>
      <c r="AH2623" s="52"/>
      <c r="AI2623" s="52"/>
      <c r="AJ2623" s="52"/>
      <c r="AK2623" s="52"/>
    </row>
    <row r="2624" spans="30:37" ht="12.75">
      <c r="AD2624" s="52"/>
      <c r="AF2624" s="52"/>
      <c r="AG2624" s="52"/>
      <c r="AH2624" s="52"/>
      <c r="AI2624" s="52"/>
      <c r="AJ2624" s="52"/>
      <c r="AK2624" s="52"/>
    </row>
    <row r="2625" spans="30:37" ht="12.75">
      <c r="AD2625" s="52"/>
      <c r="AF2625" s="52"/>
      <c r="AG2625" s="52"/>
      <c r="AH2625" s="52"/>
      <c r="AI2625" s="52"/>
      <c r="AJ2625" s="52"/>
      <c r="AK2625" s="52"/>
    </row>
    <row r="2626" spans="30:37" ht="12.75">
      <c r="AD2626" s="52"/>
      <c r="AF2626" s="52"/>
      <c r="AG2626" s="52"/>
      <c r="AH2626" s="52"/>
      <c r="AI2626" s="52"/>
      <c r="AJ2626" s="52"/>
      <c r="AK2626" s="52"/>
    </row>
    <row r="2627" spans="30:37" ht="12.75">
      <c r="AD2627" s="52"/>
      <c r="AF2627" s="52"/>
      <c r="AG2627" s="52"/>
      <c r="AH2627" s="52"/>
      <c r="AI2627" s="52"/>
      <c r="AJ2627" s="52"/>
      <c r="AK2627" s="52"/>
    </row>
    <row r="2628" spans="30:37" ht="12.75">
      <c r="AD2628" s="52"/>
      <c r="AF2628" s="52"/>
      <c r="AG2628" s="52"/>
      <c r="AH2628" s="52"/>
      <c r="AI2628" s="52"/>
      <c r="AJ2628" s="52"/>
      <c r="AK2628" s="52"/>
    </row>
    <row r="2629" spans="30:37" ht="12.75">
      <c r="AD2629" s="52"/>
      <c r="AF2629" s="52"/>
      <c r="AG2629" s="52"/>
      <c r="AH2629" s="52"/>
      <c r="AI2629" s="52"/>
      <c r="AJ2629" s="52"/>
      <c r="AK2629" s="52"/>
    </row>
    <row r="2630" spans="30:37" ht="12.75">
      <c r="AD2630" s="52"/>
      <c r="AF2630" s="52"/>
      <c r="AG2630" s="52"/>
      <c r="AH2630" s="52"/>
      <c r="AI2630" s="52"/>
      <c r="AJ2630" s="52"/>
      <c r="AK2630" s="52"/>
    </row>
    <row r="2631" spans="30:37" ht="12.75">
      <c r="AD2631" s="52"/>
      <c r="AF2631" s="52"/>
      <c r="AG2631" s="52"/>
      <c r="AH2631" s="52"/>
      <c r="AI2631" s="52"/>
      <c r="AJ2631" s="52"/>
      <c r="AK2631" s="52"/>
    </row>
    <row r="2632" spans="30:37" ht="12.75">
      <c r="AD2632" s="52"/>
      <c r="AF2632" s="52"/>
      <c r="AG2632" s="52"/>
      <c r="AH2632" s="52"/>
      <c r="AI2632" s="52"/>
      <c r="AJ2632" s="52"/>
      <c r="AK2632" s="52"/>
    </row>
    <row r="2633" spans="30:37" ht="12.75">
      <c r="AD2633" s="52"/>
      <c r="AF2633" s="52"/>
      <c r="AG2633" s="52"/>
      <c r="AH2633" s="52"/>
      <c r="AI2633" s="52"/>
      <c r="AJ2633" s="52"/>
      <c r="AK2633" s="52"/>
    </row>
    <row r="2634" spans="30:37" ht="12.75">
      <c r="AD2634" s="52"/>
      <c r="AF2634" s="52"/>
      <c r="AG2634" s="52"/>
      <c r="AH2634" s="52"/>
      <c r="AI2634" s="52"/>
      <c r="AJ2634" s="52"/>
      <c r="AK2634" s="52"/>
    </row>
    <row r="2635" spans="30:37" ht="12.75">
      <c r="AD2635" s="52"/>
      <c r="AF2635" s="52"/>
      <c r="AG2635" s="52"/>
      <c r="AH2635" s="52"/>
      <c r="AI2635" s="52"/>
      <c r="AJ2635" s="52"/>
      <c r="AK2635" s="52"/>
    </row>
    <row r="2636" spans="30:37" ht="12.75">
      <c r="AD2636" s="52"/>
      <c r="AF2636" s="52"/>
      <c r="AG2636" s="52"/>
      <c r="AH2636" s="52"/>
      <c r="AI2636" s="52"/>
      <c r="AJ2636" s="52"/>
      <c r="AK2636" s="52"/>
    </row>
    <row r="2637" spans="30:37" ht="12.75">
      <c r="AD2637" s="52"/>
      <c r="AF2637" s="52"/>
      <c r="AG2637" s="52"/>
      <c r="AH2637" s="52"/>
      <c r="AI2637" s="52"/>
      <c r="AJ2637" s="52"/>
      <c r="AK2637" s="52"/>
    </row>
    <row r="2638" spans="30:37" ht="12.75">
      <c r="AD2638" s="52"/>
      <c r="AF2638" s="52"/>
      <c r="AG2638" s="52"/>
      <c r="AH2638" s="52"/>
      <c r="AI2638" s="52"/>
      <c r="AJ2638" s="52"/>
      <c r="AK2638" s="52"/>
    </row>
    <row r="2639" spans="30:37" ht="12.75">
      <c r="AD2639" s="52"/>
      <c r="AF2639" s="52"/>
      <c r="AG2639" s="52"/>
      <c r="AH2639" s="52"/>
      <c r="AI2639" s="52"/>
      <c r="AJ2639" s="52"/>
      <c r="AK2639" s="52"/>
    </row>
    <row r="2640" spans="30:37" ht="12.75">
      <c r="AD2640" s="52"/>
      <c r="AF2640" s="52"/>
      <c r="AG2640" s="52"/>
      <c r="AH2640" s="52"/>
      <c r="AI2640" s="52"/>
      <c r="AJ2640" s="52"/>
      <c r="AK2640" s="52"/>
    </row>
    <row r="2641" spans="30:37" ht="12.75">
      <c r="AD2641" s="52"/>
      <c r="AF2641" s="52"/>
      <c r="AG2641" s="52"/>
      <c r="AH2641" s="52"/>
      <c r="AI2641" s="52"/>
      <c r="AJ2641" s="52"/>
      <c r="AK2641" s="52"/>
    </row>
    <row r="2642" spans="30:37" ht="12.75">
      <c r="AD2642" s="52"/>
      <c r="AF2642" s="52"/>
      <c r="AG2642" s="52"/>
      <c r="AH2642" s="52"/>
      <c r="AI2642" s="52"/>
      <c r="AJ2642" s="52"/>
      <c r="AK2642" s="52"/>
    </row>
    <row r="2643" spans="30:37" ht="12.75">
      <c r="AD2643" s="52"/>
      <c r="AF2643" s="52"/>
      <c r="AG2643" s="52"/>
      <c r="AH2643" s="52"/>
      <c r="AI2643" s="52"/>
      <c r="AJ2643" s="52"/>
      <c r="AK2643" s="52"/>
    </row>
    <row r="2644" spans="30:37" ht="12.75">
      <c r="AD2644" s="52"/>
      <c r="AF2644" s="52"/>
      <c r="AG2644" s="52"/>
      <c r="AH2644" s="52"/>
      <c r="AI2644" s="52"/>
      <c r="AJ2644" s="52"/>
      <c r="AK2644" s="52"/>
    </row>
    <row r="2645" spans="30:37" ht="12.75">
      <c r="AD2645" s="52"/>
      <c r="AF2645" s="52"/>
      <c r="AG2645" s="52"/>
      <c r="AH2645" s="52"/>
      <c r="AI2645" s="52"/>
      <c r="AJ2645" s="52"/>
      <c r="AK2645" s="52"/>
    </row>
    <row r="2646" spans="30:37" ht="12.75">
      <c r="AD2646" s="52"/>
      <c r="AF2646" s="52"/>
      <c r="AG2646" s="52"/>
      <c r="AH2646" s="52"/>
      <c r="AI2646" s="52"/>
      <c r="AJ2646" s="52"/>
      <c r="AK2646" s="52"/>
    </row>
    <row r="2647" spans="30:37" ht="12.75">
      <c r="AD2647" s="52"/>
      <c r="AF2647" s="52"/>
      <c r="AG2647" s="52"/>
      <c r="AH2647" s="52"/>
      <c r="AI2647" s="52"/>
      <c r="AJ2647" s="52"/>
      <c r="AK2647" s="52"/>
    </row>
    <row r="2648" spans="30:37" ht="12.75">
      <c r="AD2648" s="52"/>
      <c r="AF2648" s="52"/>
      <c r="AG2648" s="52"/>
      <c r="AH2648" s="52"/>
      <c r="AI2648" s="52"/>
      <c r="AJ2648" s="52"/>
      <c r="AK2648" s="52"/>
    </row>
    <row r="2649" spans="30:37" ht="12.75">
      <c r="AD2649" s="52"/>
      <c r="AF2649" s="52"/>
      <c r="AG2649" s="52"/>
      <c r="AH2649" s="52"/>
      <c r="AI2649" s="52"/>
      <c r="AJ2649" s="52"/>
      <c r="AK2649" s="52"/>
    </row>
    <row r="2650" spans="30:37" ht="12.75">
      <c r="AD2650" s="52"/>
      <c r="AF2650" s="52"/>
      <c r="AG2650" s="52"/>
      <c r="AH2650" s="52"/>
      <c r="AI2650" s="52"/>
      <c r="AJ2650" s="52"/>
      <c r="AK2650" s="52"/>
    </row>
    <row r="2651" spans="32:37" ht="12.75">
      <c r="AF2651" s="52"/>
      <c r="AG2651" s="52"/>
      <c r="AH2651" s="52"/>
      <c r="AI2651" s="52"/>
      <c r="AJ2651" s="52"/>
      <c r="AK2651" s="52"/>
    </row>
    <row r="2652" spans="32:37" ht="12.75">
      <c r="AF2652" s="52"/>
      <c r="AG2652" s="52"/>
      <c r="AH2652" s="52"/>
      <c r="AI2652" s="52"/>
      <c r="AJ2652" s="52"/>
      <c r="AK2652" s="52"/>
    </row>
    <row r="2653" spans="32:37" ht="12.75">
      <c r="AF2653" s="52"/>
      <c r="AG2653" s="52"/>
      <c r="AH2653" s="52"/>
      <c r="AI2653" s="52"/>
      <c r="AJ2653" s="52"/>
      <c r="AK2653" s="52"/>
    </row>
    <row r="2654" spans="32:37" ht="12.75">
      <c r="AF2654" s="52"/>
      <c r="AG2654" s="52"/>
      <c r="AH2654" s="52"/>
      <c r="AI2654" s="52"/>
      <c r="AJ2654" s="52"/>
      <c r="AK2654" s="52"/>
    </row>
    <row r="2655" spans="32:37" ht="12.75">
      <c r="AF2655" s="52"/>
      <c r="AG2655" s="52"/>
      <c r="AH2655" s="52"/>
      <c r="AI2655" s="52"/>
      <c r="AJ2655" s="52"/>
      <c r="AK2655" s="52"/>
    </row>
    <row r="2656" spans="32:37" ht="12.75">
      <c r="AF2656" s="52"/>
      <c r="AG2656" s="52"/>
      <c r="AH2656" s="52"/>
      <c r="AI2656" s="52"/>
      <c r="AJ2656" s="52"/>
      <c r="AK2656" s="52"/>
    </row>
    <row r="2657" spans="32:37" ht="12.75">
      <c r="AF2657" s="52"/>
      <c r="AG2657" s="52"/>
      <c r="AH2657" s="52"/>
      <c r="AI2657" s="52"/>
      <c r="AJ2657" s="52"/>
      <c r="AK2657" s="52"/>
    </row>
    <row r="2658" spans="32:37" ht="12.75">
      <c r="AF2658" s="52"/>
      <c r="AG2658" s="52"/>
      <c r="AH2658" s="52"/>
      <c r="AI2658" s="52"/>
      <c r="AJ2658" s="52"/>
      <c r="AK2658" s="52"/>
    </row>
    <row r="2659" spans="32:37" ht="12.75">
      <c r="AF2659" s="52"/>
      <c r="AG2659" s="52"/>
      <c r="AH2659" s="52"/>
      <c r="AI2659" s="52"/>
      <c r="AJ2659" s="52"/>
      <c r="AK2659" s="52"/>
    </row>
    <row r="2660" spans="32:37" ht="12.75">
      <c r="AF2660" s="52"/>
      <c r="AG2660" s="52"/>
      <c r="AH2660" s="52"/>
      <c r="AI2660" s="52"/>
      <c r="AJ2660" s="52"/>
      <c r="AK2660" s="52"/>
    </row>
    <row r="2661" spans="32:37" ht="12.75">
      <c r="AF2661" s="52"/>
      <c r="AG2661" s="52"/>
      <c r="AH2661" s="52"/>
      <c r="AI2661" s="52"/>
      <c r="AJ2661" s="52"/>
      <c r="AK2661" s="52"/>
    </row>
    <row r="2662" spans="32:37" ht="12.75">
      <c r="AF2662" s="52"/>
      <c r="AG2662" s="52"/>
      <c r="AH2662" s="52"/>
      <c r="AI2662" s="52"/>
      <c r="AJ2662" s="52"/>
      <c r="AK2662" s="52"/>
    </row>
    <row r="2663" spans="32:37" ht="12.75">
      <c r="AF2663" s="52"/>
      <c r="AG2663" s="52"/>
      <c r="AH2663" s="52"/>
      <c r="AI2663" s="52"/>
      <c r="AJ2663" s="52"/>
      <c r="AK2663" s="52"/>
    </row>
    <row r="2664" spans="32:37" ht="12.75">
      <c r="AF2664" s="52"/>
      <c r="AG2664" s="52"/>
      <c r="AH2664" s="52"/>
      <c r="AI2664" s="52"/>
      <c r="AJ2664" s="52"/>
      <c r="AK2664" s="52"/>
    </row>
    <row r="2665" spans="32:37" ht="12.75">
      <c r="AF2665" s="52"/>
      <c r="AG2665" s="52"/>
      <c r="AH2665" s="52"/>
      <c r="AI2665" s="52"/>
      <c r="AJ2665" s="52"/>
      <c r="AK2665" s="52"/>
    </row>
    <row r="2666" spans="32:37" ht="12.75">
      <c r="AF2666" s="52"/>
      <c r="AG2666" s="52"/>
      <c r="AH2666" s="52"/>
      <c r="AI2666" s="52"/>
      <c r="AJ2666" s="52"/>
      <c r="AK2666" s="52"/>
    </row>
    <row r="2667" spans="32:37" ht="12.75">
      <c r="AF2667" s="52"/>
      <c r="AG2667" s="52"/>
      <c r="AH2667" s="52"/>
      <c r="AI2667" s="52"/>
      <c r="AJ2667" s="52"/>
      <c r="AK2667" s="52"/>
    </row>
    <row r="2668" spans="32:37" ht="12.75">
      <c r="AF2668" s="52"/>
      <c r="AG2668" s="52"/>
      <c r="AH2668" s="52"/>
      <c r="AI2668" s="52"/>
      <c r="AJ2668" s="52"/>
      <c r="AK2668" s="52"/>
    </row>
    <row r="2669" spans="32:37" ht="12.75">
      <c r="AF2669" s="52"/>
      <c r="AG2669" s="52"/>
      <c r="AH2669" s="52"/>
      <c r="AI2669" s="52"/>
      <c r="AJ2669" s="52"/>
      <c r="AK2669" s="52"/>
    </row>
    <row r="2670" spans="32:37" ht="12.75">
      <c r="AF2670" s="52"/>
      <c r="AG2670" s="52"/>
      <c r="AH2670" s="52"/>
      <c r="AI2670" s="52"/>
      <c r="AJ2670" s="52"/>
      <c r="AK2670" s="52"/>
    </row>
    <row r="2671" spans="32:37" ht="12.75">
      <c r="AF2671" s="52"/>
      <c r="AG2671" s="52"/>
      <c r="AH2671" s="52"/>
      <c r="AI2671" s="52"/>
      <c r="AJ2671" s="52"/>
      <c r="AK2671" s="52"/>
    </row>
    <row r="2672" spans="32:37" ht="12.75">
      <c r="AF2672" s="52"/>
      <c r="AG2672" s="52"/>
      <c r="AH2672" s="52"/>
      <c r="AI2672" s="52"/>
      <c r="AJ2672" s="52"/>
      <c r="AK2672" s="52"/>
    </row>
    <row r="2673" spans="32:37" ht="12.75">
      <c r="AF2673" s="52"/>
      <c r="AG2673" s="52"/>
      <c r="AH2673" s="52"/>
      <c r="AI2673" s="52"/>
      <c r="AJ2673" s="52"/>
      <c r="AK2673" s="52"/>
    </row>
    <row r="2674" spans="32:37" ht="12.75">
      <c r="AF2674" s="52"/>
      <c r="AG2674" s="52"/>
      <c r="AH2674" s="52"/>
      <c r="AI2674" s="52"/>
      <c r="AJ2674" s="52"/>
      <c r="AK2674" s="52"/>
    </row>
    <row r="2675" spans="32:37" ht="12.75">
      <c r="AF2675" s="52"/>
      <c r="AG2675" s="52"/>
      <c r="AH2675" s="52"/>
      <c r="AI2675" s="52"/>
      <c r="AJ2675" s="52"/>
      <c r="AK2675" s="52"/>
    </row>
    <row r="2676" spans="32:37" ht="12.75">
      <c r="AF2676" s="52"/>
      <c r="AG2676" s="52"/>
      <c r="AH2676" s="52"/>
      <c r="AI2676" s="52"/>
      <c r="AJ2676" s="52"/>
      <c r="AK2676" s="52"/>
    </row>
    <row r="2677" spans="32:37" ht="12.75">
      <c r="AF2677" s="52"/>
      <c r="AG2677" s="52"/>
      <c r="AH2677" s="52"/>
      <c r="AI2677" s="52"/>
      <c r="AJ2677" s="52"/>
      <c r="AK2677" s="52"/>
    </row>
    <row r="2678" spans="32:37" ht="12.75">
      <c r="AF2678" s="52"/>
      <c r="AG2678" s="52"/>
      <c r="AH2678" s="52"/>
      <c r="AI2678" s="52"/>
      <c r="AJ2678" s="52"/>
      <c r="AK2678" s="52"/>
    </row>
    <row r="2679" spans="32:37" ht="12.75">
      <c r="AF2679" s="52"/>
      <c r="AG2679" s="52"/>
      <c r="AH2679" s="52"/>
      <c r="AI2679" s="52"/>
      <c r="AJ2679" s="52"/>
      <c r="AK2679" s="52"/>
    </row>
    <row r="2680" spans="32:37" ht="12.75">
      <c r="AF2680" s="52"/>
      <c r="AG2680" s="52"/>
      <c r="AH2680" s="52"/>
      <c r="AI2680" s="52"/>
      <c r="AJ2680" s="52"/>
      <c r="AK2680" s="52"/>
    </row>
    <row r="2681" spans="32:37" ht="12.75">
      <c r="AF2681" s="52"/>
      <c r="AG2681" s="52"/>
      <c r="AH2681" s="52"/>
      <c r="AI2681" s="52"/>
      <c r="AJ2681" s="52"/>
      <c r="AK2681" s="52"/>
    </row>
    <row r="2682" spans="32:37" ht="12.75">
      <c r="AF2682" s="52"/>
      <c r="AG2682" s="52"/>
      <c r="AH2682" s="52"/>
      <c r="AI2682" s="52"/>
      <c r="AJ2682" s="52"/>
      <c r="AK2682" s="52"/>
    </row>
    <row r="2683" spans="32:37" ht="12.75">
      <c r="AF2683" s="52"/>
      <c r="AG2683" s="52"/>
      <c r="AH2683" s="52"/>
      <c r="AI2683" s="52"/>
      <c r="AJ2683" s="52"/>
      <c r="AK2683" s="52"/>
    </row>
    <row r="2684" spans="32:37" ht="12.75">
      <c r="AF2684" s="52"/>
      <c r="AG2684" s="52"/>
      <c r="AH2684" s="52"/>
      <c r="AI2684" s="52"/>
      <c r="AJ2684" s="52"/>
      <c r="AK2684" s="52"/>
    </row>
    <row r="2685" spans="32:37" ht="12.75">
      <c r="AF2685" s="52"/>
      <c r="AG2685" s="52"/>
      <c r="AH2685" s="52"/>
      <c r="AI2685" s="52"/>
      <c r="AJ2685" s="52"/>
      <c r="AK2685" s="52"/>
    </row>
    <row r="2686" spans="32:37" ht="12.75">
      <c r="AF2686" s="52"/>
      <c r="AG2686" s="52"/>
      <c r="AH2686" s="52"/>
      <c r="AI2686" s="52"/>
      <c r="AJ2686" s="52"/>
      <c r="AK2686" s="52"/>
    </row>
    <row r="2687" spans="32:37" ht="12.75">
      <c r="AF2687" s="52"/>
      <c r="AG2687" s="52"/>
      <c r="AH2687" s="52"/>
      <c r="AI2687" s="52"/>
      <c r="AJ2687" s="52"/>
      <c r="AK2687" s="52"/>
    </row>
    <row r="2688" spans="32:37" ht="12.75">
      <c r="AF2688" s="52"/>
      <c r="AG2688" s="52"/>
      <c r="AH2688" s="52"/>
      <c r="AI2688" s="52"/>
      <c r="AJ2688" s="52"/>
      <c r="AK2688" s="52"/>
    </row>
    <row r="2689" spans="32:37" ht="12.75">
      <c r="AF2689" s="52"/>
      <c r="AG2689" s="52"/>
      <c r="AH2689" s="52"/>
      <c r="AI2689" s="52"/>
      <c r="AJ2689" s="52"/>
      <c r="AK2689" s="52"/>
    </row>
    <row r="2690" spans="32:37" ht="12.75">
      <c r="AF2690" s="52"/>
      <c r="AG2690" s="52"/>
      <c r="AH2690" s="52"/>
      <c r="AI2690" s="52"/>
      <c r="AJ2690" s="52"/>
      <c r="AK2690" s="52"/>
    </row>
    <row r="2691" spans="32:37" ht="12.75">
      <c r="AF2691" s="52"/>
      <c r="AG2691" s="52"/>
      <c r="AH2691" s="52"/>
      <c r="AI2691" s="52"/>
      <c r="AJ2691" s="52"/>
      <c r="AK2691" s="52"/>
    </row>
    <row r="2692" spans="32:37" ht="12.75">
      <c r="AF2692" s="52"/>
      <c r="AG2692" s="52"/>
      <c r="AH2692" s="52"/>
      <c r="AI2692" s="52"/>
      <c r="AJ2692" s="52"/>
      <c r="AK2692" s="52"/>
    </row>
    <row r="2693" spans="32:37" ht="12.75">
      <c r="AF2693" s="52"/>
      <c r="AG2693" s="52"/>
      <c r="AH2693" s="52"/>
      <c r="AI2693" s="52"/>
      <c r="AJ2693" s="52"/>
      <c r="AK2693" s="52"/>
    </row>
    <row r="2694" spans="32:37" ht="12.75">
      <c r="AF2694" s="52"/>
      <c r="AG2694" s="52"/>
      <c r="AH2694" s="52"/>
      <c r="AI2694" s="52"/>
      <c r="AJ2694" s="52"/>
      <c r="AK2694" s="52"/>
    </row>
    <row r="2695" spans="32:37" ht="12.75">
      <c r="AF2695" s="52"/>
      <c r="AG2695" s="52"/>
      <c r="AH2695" s="52"/>
      <c r="AI2695" s="52"/>
      <c r="AJ2695" s="52"/>
      <c r="AK2695" s="52"/>
    </row>
    <row r="2696" spans="32:37" ht="12.75">
      <c r="AF2696" s="52"/>
      <c r="AG2696" s="52"/>
      <c r="AH2696" s="52"/>
      <c r="AI2696" s="52"/>
      <c r="AJ2696" s="52"/>
      <c r="AK2696" s="52"/>
    </row>
    <row r="2697" spans="32:37" ht="12.75">
      <c r="AF2697" s="52"/>
      <c r="AG2697" s="52"/>
      <c r="AH2697" s="52"/>
      <c r="AI2697" s="52"/>
      <c r="AJ2697" s="52"/>
      <c r="AK2697" s="52"/>
    </row>
    <row r="2698" spans="32:37" ht="12.75">
      <c r="AF2698" s="52"/>
      <c r="AG2698" s="52"/>
      <c r="AH2698" s="52"/>
      <c r="AI2698" s="52"/>
      <c r="AJ2698" s="52"/>
      <c r="AK2698" s="52"/>
    </row>
    <row r="2699" spans="32:37" ht="12.75">
      <c r="AF2699" s="52"/>
      <c r="AG2699" s="52"/>
      <c r="AH2699" s="52"/>
      <c r="AI2699" s="52"/>
      <c r="AJ2699" s="52"/>
      <c r="AK2699" s="52"/>
    </row>
    <row r="2700" spans="32:37" ht="12.75">
      <c r="AF2700" s="52"/>
      <c r="AG2700" s="52"/>
      <c r="AH2700" s="52"/>
      <c r="AI2700" s="52"/>
      <c r="AJ2700" s="52"/>
      <c r="AK2700" s="52"/>
    </row>
    <row r="2701" spans="32:37" ht="12.75">
      <c r="AF2701" s="52"/>
      <c r="AG2701" s="52"/>
      <c r="AH2701" s="52"/>
      <c r="AI2701" s="52"/>
      <c r="AJ2701" s="52"/>
      <c r="AK2701" s="52"/>
    </row>
    <row r="2702" spans="32:37" ht="12.75">
      <c r="AF2702" s="52"/>
      <c r="AG2702" s="52"/>
      <c r="AH2702" s="52"/>
      <c r="AI2702" s="52"/>
      <c r="AJ2702" s="52"/>
      <c r="AK2702" s="52"/>
    </row>
    <row r="2703" spans="32:37" ht="12.75">
      <c r="AF2703" s="52"/>
      <c r="AG2703" s="52"/>
      <c r="AH2703" s="52"/>
      <c r="AI2703" s="52"/>
      <c r="AJ2703" s="52"/>
      <c r="AK2703" s="52"/>
    </row>
    <row r="2704" spans="32:37" ht="12.75">
      <c r="AF2704" s="52"/>
      <c r="AG2704" s="52"/>
      <c r="AH2704" s="52"/>
      <c r="AI2704" s="52"/>
      <c r="AJ2704" s="52"/>
      <c r="AK2704" s="52"/>
    </row>
    <row r="2705" spans="32:37" ht="12.75">
      <c r="AF2705" s="52"/>
      <c r="AG2705" s="52"/>
      <c r="AH2705" s="52"/>
      <c r="AI2705" s="52"/>
      <c r="AJ2705" s="52"/>
      <c r="AK2705" s="52"/>
    </row>
    <row r="2706" spans="32:37" ht="12.75">
      <c r="AF2706" s="52"/>
      <c r="AG2706" s="52"/>
      <c r="AH2706" s="52"/>
      <c r="AI2706" s="52"/>
      <c r="AJ2706" s="52"/>
      <c r="AK2706" s="52"/>
    </row>
    <row r="2707" spans="32:37" ht="12.75">
      <c r="AF2707" s="52"/>
      <c r="AG2707" s="52"/>
      <c r="AH2707" s="52"/>
      <c r="AI2707" s="52"/>
      <c r="AJ2707" s="52"/>
      <c r="AK2707" s="52"/>
    </row>
    <row r="2708" spans="32:37" ht="12.75">
      <c r="AF2708" s="52"/>
      <c r="AG2708" s="52"/>
      <c r="AH2708" s="52"/>
      <c r="AI2708" s="52"/>
      <c r="AJ2708" s="52"/>
      <c r="AK2708" s="52"/>
    </row>
    <row r="2709" spans="32:37" ht="12.75">
      <c r="AF2709" s="52"/>
      <c r="AG2709" s="52"/>
      <c r="AH2709" s="52"/>
      <c r="AI2709" s="52"/>
      <c r="AJ2709" s="52"/>
      <c r="AK2709" s="52"/>
    </row>
    <row r="2710" spans="32:37" ht="12.75">
      <c r="AF2710" s="52"/>
      <c r="AG2710" s="52"/>
      <c r="AH2710" s="52"/>
      <c r="AI2710" s="52"/>
      <c r="AJ2710" s="52"/>
      <c r="AK2710" s="52"/>
    </row>
    <row r="2711" spans="32:37" ht="12.75">
      <c r="AF2711" s="52"/>
      <c r="AG2711" s="52"/>
      <c r="AH2711" s="52"/>
      <c r="AI2711" s="52"/>
      <c r="AJ2711" s="52"/>
      <c r="AK2711" s="52"/>
    </row>
    <row r="2712" spans="32:37" ht="12.75">
      <c r="AF2712" s="52"/>
      <c r="AG2712" s="52"/>
      <c r="AH2712" s="52"/>
      <c r="AI2712" s="52"/>
      <c r="AJ2712" s="52"/>
      <c r="AK2712" s="52"/>
    </row>
    <row r="2713" spans="32:37" ht="12.75">
      <c r="AF2713" s="52"/>
      <c r="AG2713" s="52"/>
      <c r="AH2713" s="52"/>
      <c r="AI2713" s="52"/>
      <c r="AJ2713" s="52"/>
      <c r="AK2713" s="52"/>
    </row>
    <row r="2714" spans="32:37" ht="12.75">
      <c r="AF2714" s="52"/>
      <c r="AG2714" s="52"/>
      <c r="AH2714" s="52"/>
      <c r="AI2714" s="52"/>
      <c r="AJ2714" s="52"/>
      <c r="AK2714" s="52"/>
    </row>
    <row r="2715" spans="32:37" ht="12.75">
      <c r="AF2715" s="52"/>
      <c r="AG2715" s="52"/>
      <c r="AH2715" s="52"/>
      <c r="AI2715" s="52"/>
      <c r="AJ2715" s="52"/>
      <c r="AK2715" s="52"/>
    </row>
    <row r="2716" spans="32:37" ht="12.75">
      <c r="AF2716" s="52"/>
      <c r="AG2716" s="52"/>
      <c r="AH2716" s="52"/>
      <c r="AI2716" s="52"/>
      <c r="AJ2716" s="52"/>
      <c r="AK2716" s="52"/>
    </row>
    <row r="2717" spans="32:37" ht="12.75">
      <c r="AF2717" s="52"/>
      <c r="AG2717" s="52"/>
      <c r="AH2717" s="52"/>
      <c r="AI2717" s="52"/>
      <c r="AJ2717" s="52"/>
      <c r="AK2717" s="52"/>
    </row>
    <row r="2718" spans="32:37" ht="12.75">
      <c r="AF2718" s="52"/>
      <c r="AG2718" s="52"/>
      <c r="AH2718" s="52"/>
      <c r="AI2718" s="52"/>
      <c r="AJ2718" s="52"/>
      <c r="AK2718" s="52"/>
    </row>
    <row r="2719" spans="32:37" ht="12.75">
      <c r="AF2719" s="52"/>
      <c r="AG2719" s="52"/>
      <c r="AH2719" s="52"/>
      <c r="AI2719" s="52"/>
      <c r="AJ2719" s="52"/>
      <c r="AK2719" s="52"/>
    </row>
    <row r="2720" spans="32:37" ht="12.75">
      <c r="AF2720" s="52"/>
      <c r="AG2720" s="52"/>
      <c r="AH2720" s="52"/>
      <c r="AI2720" s="52"/>
      <c r="AJ2720" s="52"/>
      <c r="AK2720" s="52"/>
    </row>
    <row r="2721" spans="32:37" ht="12.75">
      <c r="AF2721" s="52"/>
      <c r="AG2721" s="52"/>
      <c r="AH2721" s="52"/>
      <c r="AI2721" s="52"/>
      <c r="AJ2721" s="52"/>
      <c r="AK2721" s="52"/>
    </row>
    <row r="2722" spans="32:37" ht="12.75">
      <c r="AF2722" s="52"/>
      <c r="AG2722" s="52"/>
      <c r="AH2722" s="52"/>
      <c r="AI2722" s="52"/>
      <c r="AJ2722" s="52"/>
      <c r="AK2722" s="52"/>
    </row>
    <row r="2723" spans="32:37" ht="12.75">
      <c r="AF2723" s="52"/>
      <c r="AG2723" s="52"/>
      <c r="AH2723" s="52"/>
      <c r="AI2723" s="52"/>
      <c r="AJ2723" s="52"/>
      <c r="AK2723" s="52"/>
    </row>
    <row r="2724" spans="32:37" ht="12.75">
      <c r="AF2724" s="52"/>
      <c r="AG2724" s="52"/>
      <c r="AH2724" s="52"/>
      <c r="AI2724" s="52"/>
      <c r="AJ2724" s="52"/>
      <c r="AK2724" s="52"/>
    </row>
    <row r="2725" spans="32:37" ht="12.75">
      <c r="AF2725" s="52"/>
      <c r="AG2725" s="52"/>
      <c r="AH2725" s="52"/>
      <c r="AI2725" s="52"/>
      <c r="AJ2725" s="52"/>
      <c r="AK2725" s="52"/>
    </row>
    <row r="2726" spans="32:37" ht="12.75">
      <c r="AF2726" s="52"/>
      <c r="AG2726" s="52"/>
      <c r="AH2726" s="52"/>
      <c r="AI2726" s="52"/>
      <c r="AJ2726" s="52"/>
      <c r="AK2726" s="52"/>
    </row>
    <row r="2727" spans="32:37" ht="12.75">
      <c r="AF2727" s="52"/>
      <c r="AG2727" s="52"/>
      <c r="AH2727" s="52"/>
      <c r="AI2727" s="52"/>
      <c r="AJ2727" s="52"/>
      <c r="AK2727" s="52"/>
    </row>
    <row r="2728" spans="32:37" ht="12.75">
      <c r="AF2728" s="52"/>
      <c r="AG2728" s="52"/>
      <c r="AH2728" s="52"/>
      <c r="AI2728" s="52"/>
      <c r="AJ2728" s="52"/>
      <c r="AK2728" s="52"/>
    </row>
    <row r="2729" spans="32:37" ht="12.75">
      <c r="AF2729" s="52"/>
      <c r="AG2729" s="52"/>
      <c r="AH2729" s="52"/>
      <c r="AI2729" s="52"/>
      <c r="AJ2729" s="52"/>
      <c r="AK2729" s="52"/>
    </row>
    <row r="2730" spans="32:37" ht="12.75">
      <c r="AF2730" s="52"/>
      <c r="AG2730" s="52"/>
      <c r="AH2730" s="52"/>
      <c r="AI2730" s="52"/>
      <c r="AJ2730" s="52"/>
      <c r="AK2730" s="52"/>
    </row>
    <row r="2731" spans="32:37" ht="12.75">
      <c r="AF2731" s="52"/>
      <c r="AG2731" s="52"/>
      <c r="AH2731" s="52"/>
      <c r="AI2731" s="52"/>
      <c r="AJ2731" s="52"/>
      <c r="AK2731" s="52"/>
    </row>
    <row r="2732" spans="32:37" ht="12.75">
      <c r="AF2732" s="52"/>
      <c r="AG2732" s="52"/>
      <c r="AH2732" s="52"/>
      <c r="AI2732" s="52"/>
      <c r="AJ2732" s="52"/>
      <c r="AK2732" s="52"/>
    </row>
    <row r="2733" spans="32:37" ht="12.75">
      <c r="AF2733" s="52"/>
      <c r="AG2733" s="52"/>
      <c r="AH2733" s="52"/>
      <c r="AI2733" s="52"/>
      <c r="AJ2733" s="52"/>
      <c r="AK2733" s="52"/>
    </row>
    <row r="2734" spans="32:37" ht="12.75">
      <c r="AF2734" s="52"/>
      <c r="AG2734" s="52"/>
      <c r="AH2734" s="52"/>
      <c r="AI2734" s="52"/>
      <c r="AJ2734" s="52"/>
      <c r="AK2734" s="52"/>
    </row>
    <row r="2735" spans="32:37" ht="12.75">
      <c r="AF2735" s="52"/>
      <c r="AG2735" s="52"/>
      <c r="AH2735" s="52"/>
      <c r="AI2735" s="52"/>
      <c r="AJ2735" s="52"/>
      <c r="AK2735" s="52"/>
    </row>
    <row r="2736" spans="32:37" ht="12.75">
      <c r="AF2736" s="52"/>
      <c r="AG2736" s="52"/>
      <c r="AH2736" s="52"/>
      <c r="AI2736" s="52"/>
      <c r="AJ2736" s="52"/>
      <c r="AK2736" s="52"/>
    </row>
    <row r="2737" spans="32:37" ht="12.75">
      <c r="AF2737" s="52"/>
      <c r="AG2737" s="52"/>
      <c r="AH2737" s="52"/>
      <c r="AI2737" s="52"/>
      <c r="AJ2737" s="52"/>
      <c r="AK2737" s="52"/>
    </row>
    <row r="2738" spans="32:37" ht="12.75">
      <c r="AF2738" s="52"/>
      <c r="AG2738" s="52"/>
      <c r="AH2738" s="52"/>
      <c r="AI2738" s="52"/>
      <c r="AJ2738" s="52"/>
      <c r="AK2738" s="52"/>
    </row>
    <row r="2739" spans="32:37" ht="12.75">
      <c r="AF2739" s="52"/>
      <c r="AG2739" s="52"/>
      <c r="AH2739" s="52"/>
      <c r="AI2739" s="52"/>
      <c r="AJ2739" s="52"/>
      <c r="AK2739" s="52"/>
    </row>
    <row r="2740" spans="32:37" ht="12.75">
      <c r="AF2740" s="52"/>
      <c r="AG2740" s="52"/>
      <c r="AH2740" s="52"/>
      <c r="AI2740" s="52"/>
      <c r="AJ2740" s="52"/>
      <c r="AK2740" s="52"/>
    </row>
    <row r="2741" spans="32:37" ht="12.75">
      <c r="AF2741" s="52"/>
      <c r="AG2741" s="52"/>
      <c r="AH2741" s="52"/>
      <c r="AI2741" s="52"/>
      <c r="AJ2741" s="52"/>
      <c r="AK2741" s="52"/>
    </row>
    <row r="2742" spans="32:37" ht="12.75">
      <c r="AF2742" s="52"/>
      <c r="AG2742" s="52"/>
      <c r="AH2742" s="52"/>
      <c r="AI2742" s="52"/>
      <c r="AJ2742" s="52"/>
      <c r="AK2742" s="52"/>
    </row>
    <row r="2743" spans="32:37" ht="12.75">
      <c r="AF2743" s="52"/>
      <c r="AG2743" s="52"/>
      <c r="AH2743" s="52"/>
      <c r="AI2743" s="52"/>
      <c r="AJ2743" s="52"/>
      <c r="AK2743" s="52"/>
    </row>
    <row r="2744" spans="32:37" ht="12.75">
      <c r="AF2744" s="52"/>
      <c r="AG2744" s="52"/>
      <c r="AH2744" s="52"/>
      <c r="AI2744" s="52"/>
      <c r="AJ2744" s="52"/>
      <c r="AK2744" s="52"/>
    </row>
    <row r="2745" spans="32:37" ht="12.75">
      <c r="AF2745" s="52"/>
      <c r="AG2745" s="52"/>
      <c r="AH2745" s="52"/>
      <c r="AI2745" s="52"/>
      <c r="AJ2745" s="52"/>
      <c r="AK2745" s="52"/>
    </row>
    <row r="2746" spans="32:37" ht="12.75">
      <c r="AF2746" s="52"/>
      <c r="AG2746" s="52"/>
      <c r="AH2746" s="52"/>
      <c r="AI2746" s="52"/>
      <c r="AJ2746" s="52"/>
      <c r="AK2746" s="52"/>
    </row>
    <row r="2747" spans="32:37" ht="12.75">
      <c r="AF2747" s="52"/>
      <c r="AG2747" s="52"/>
      <c r="AH2747" s="52"/>
      <c r="AI2747" s="52"/>
      <c r="AJ2747" s="52"/>
      <c r="AK2747" s="52"/>
    </row>
    <row r="2748" spans="32:37" ht="12.75">
      <c r="AF2748" s="52"/>
      <c r="AG2748" s="52"/>
      <c r="AH2748" s="52"/>
      <c r="AI2748" s="52"/>
      <c r="AJ2748" s="52"/>
      <c r="AK2748" s="52"/>
    </row>
    <row r="2749" spans="32:37" ht="12.75">
      <c r="AF2749" s="52"/>
      <c r="AG2749" s="52"/>
      <c r="AH2749" s="52"/>
      <c r="AI2749" s="52"/>
      <c r="AJ2749" s="52"/>
      <c r="AK2749" s="52"/>
    </row>
    <row r="2750" spans="32:37" ht="12.75">
      <c r="AF2750" s="52"/>
      <c r="AG2750" s="52"/>
      <c r="AH2750" s="52"/>
      <c r="AI2750" s="52"/>
      <c r="AJ2750" s="52"/>
      <c r="AK2750" s="52"/>
    </row>
    <row r="2751" spans="32:37" ht="12.75">
      <c r="AF2751" s="52"/>
      <c r="AG2751" s="52"/>
      <c r="AH2751" s="52"/>
      <c r="AI2751" s="52"/>
      <c r="AJ2751" s="52"/>
      <c r="AK2751" s="52"/>
    </row>
    <row r="2752" spans="32:37" ht="12.75">
      <c r="AF2752" s="52"/>
      <c r="AG2752" s="52"/>
      <c r="AH2752" s="52"/>
      <c r="AI2752" s="52"/>
      <c r="AJ2752" s="52"/>
      <c r="AK2752" s="52"/>
    </row>
    <row r="2753" spans="32:37" ht="12.75">
      <c r="AF2753" s="52"/>
      <c r="AG2753" s="52"/>
      <c r="AH2753" s="52"/>
      <c r="AI2753" s="52"/>
      <c r="AJ2753" s="52"/>
      <c r="AK2753" s="52"/>
    </row>
    <row r="2754" spans="32:37" ht="12.75">
      <c r="AF2754" s="52"/>
      <c r="AG2754" s="52"/>
      <c r="AH2754" s="52"/>
      <c r="AI2754" s="52"/>
      <c r="AJ2754" s="52"/>
      <c r="AK2754" s="52"/>
    </row>
    <row r="2755" spans="32:37" ht="12.75">
      <c r="AF2755" s="52"/>
      <c r="AG2755" s="52"/>
      <c r="AH2755" s="52"/>
      <c r="AI2755" s="52"/>
      <c r="AJ2755" s="52"/>
      <c r="AK2755" s="52"/>
    </row>
    <row r="2756" spans="32:37" ht="12.75">
      <c r="AF2756" s="52"/>
      <c r="AG2756" s="52"/>
      <c r="AH2756" s="52"/>
      <c r="AI2756" s="52"/>
      <c r="AJ2756" s="52"/>
      <c r="AK2756" s="52"/>
    </row>
    <row r="2757" spans="32:37" ht="12.75">
      <c r="AF2757" s="52"/>
      <c r="AG2757" s="52"/>
      <c r="AH2757" s="52"/>
      <c r="AI2757" s="52"/>
      <c r="AJ2757" s="52"/>
      <c r="AK2757" s="52"/>
    </row>
    <row r="2758" spans="32:37" ht="12.75">
      <c r="AF2758" s="52"/>
      <c r="AG2758" s="52"/>
      <c r="AH2758" s="52"/>
      <c r="AI2758" s="52"/>
      <c r="AJ2758" s="52"/>
      <c r="AK2758" s="52"/>
    </row>
    <row r="2759" spans="32:37" ht="12.75">
      <c r="AF2759" s="52"/>
      <c r="AG2759" s="52"/>
      <c r="AH2759" s="52"/>
      <c r="AI2759" s="52"/>
      <c r="AJ2759" s="52"/>
      <c r="AK2759" s="52"/>
    </row>
    <row r="2760" spans="32:37" ht="12.75">
      <c r="AF2760" s="52"/>
      <c r="AG2760" s="52"/>
      <c r="AH2760" s="52"/>
      <c r="AI2760" s="52"/>
      <c r="AJ2760" s="52"/>
      <c r="AK2760" s="52"/>
    </row>
    <row r="2761" spans="32:37" ht="12.75">
      <c r="AF2761" s="52"/>
      <c r="AG2761" s="52"/>
      <c r="AH2761" s="52"/>
      <c r="AI2761" s="52"/>
      <c r="AJ2761" s="52"/>
      <c r="AK2761" s="52"/>
    </row>
    <row r="2762" spans="32:37" ht="12.75">
      <c r="AF2762" s="52"/>
      <c r="AG2762" s="52"/>
      <c r="AH2762" s="52"/>
      <c r="AI2762" s="52"/>
      <c r="AJ2762" s="52"/>
      <c r="AK2762" s="52"/>
    </row>
    <row r="2763" spans="32:37" ht="12.75">
      <c r="AF2763" s="52"/>
      <c r="AG2763" s="52"/>
      <c r="AH2763" s="52"/>
      <c r="AI2763" s="52"/>
      <c r="AJ2763" s="52"/>
      <c r="AK2763" s="52"/>
    </row>
    <row r="2764" spans="32:37" ht="12.75">
      <c r="AF2764" s="52"/>
      <c r="AG2764" s="52"/>
      <c r="AH2764" s="52"/>
      <c r="AI2764" s="52"/>
      <c r="AJ2764" s="52"/>
      <c r="AK2764" s="52"/>
    </row>
    <row r="2765" spans="32:37" ht="12.75">
      <c r="AF2765" s="52"/>
      <c r="AG2765" s="52"/>
      <c r="AH2765" s="52"/>
      <c r="AI2765" s="52"/>
      <c r="AJ2765" s="52"/>
      <c r="AK2765" s="52"/>
    </row>
    <row r="2766" spans="32:37" ht="12.75">
      <c r="AF2766" s="52"/>
      <c r="AG2766" s="52"/>
      <c r="AH2766" s="52"/>
      <c r="AI2766" s="52"/>
      <c r="AJ2766" s="52"/>
      <c r="AK2766" s="52"/>
    </row>
    <row r="2767" spans="32:37" ht="12.75">
      <c r="AF2767" s="52"/>
      <c r="AG2767" s="52"/>
      <c r="AH2767" s="52"/>
      <c r="AI2767" s="52"/>
      <c r="AJ2767" s="52"/>
      <c r="AK2767" s="52"/>
    </row>
    <row r="2768" spans="32:37" ht="12.75">
      <c r="AF2768" s="52"/>
      <c r="AG2768" s="52"/>
      <c r="AH2768" s="52"/>
      <c r="AI2768" s="52"/>
      <c r="AJ2768" s="52"/>
      <c r="AK2768" s="52"/>
    </row>
    <row r="2769" spans="32:37" ht="12.75">
      <c r="AF2769" s="52"/>
      <c r="AG2769" s="52"/>
      <c r="AH2769" s="52"/>
      <c r="AI2769" s="52"/>
      <c r="AJ2769" s="52"/>
      <c r="AK2769" s="52"/>
    </row>
    <row r="2770" spans="32:37" ht="12.75">
      <c r="AF2770" s="52"/>
      <c r="AG2770" s="52"/>
      <c r="AH2770" s="52"/>
      <c r="AI2770" s="52"/>
      <c r="AJ2770" s="52"/>
      <c r="AK2770" s="52"/>
    </row>
    <row r="2771" spans="32:37" ht="12.75">
      <c r="AF2771" s="52"/>
      <c r="AG2771" s="52"/>
      <c r="AH2771" s="52"/>
      <c r="AI2771" s="52"/>
      <c r="AJ2771" s="52"/>
      <c r="AK2771" s="52"/>
    </row>
    <row r="2772" spans="32:37" ht="12.75">
      <c r="AF2772" s="52"/>
      <c r="AG2772" s="52"/>
      <c r="AH2772" s="52"/>
      <c r="AI2772" s="52"/>
      <c r="AJ2772" s="52"/>
      <c r="AK2772" s="52"/>
    </row>
    <row r="2773" spans="32:37" ht="12.75">
      <c r="AF2773" s="52"/>
      <c r="AG2773" s="52"/>
      <c r="AH2773" s="52"/>
      <c r="AI2773" s="52"/>
      <c r="AJ2773" s="52"/>
      <c r="AK2773" s="52"/>
    </row>
    <row r="2774" spans="32:37" ht="12.75">
      <c r="AF2774" s="52"/>
      <c r="AG2774" s="52"/>
      <c r="AH2774" s="52"/>
      <c r="AI2774" s="52"/>
      <c r="AJ2774" s="52"/>
      <c r="AK2774" s="52"/>
    </row>
    <row r="2775" spans="32:37" ht="12.75">
      <c r="AF2775" s="52"/>
      <c r="AG2775" s="52"/>
      <c r="AH2775" s="52"/>
      <c r="AI2775" s="52"/>
      <c r="AJ2775" s="52"/>
      <c r="AK2775" s="52"/>
    </row>
    <row r="2776" spans="32:37" ht="12.75">
      <c r="AF2776" s="52"/>
      <c r="AG2776" s="52"/>
      <c r="AH2776" s="52"/>
      <c r="AI2776" s="52"/>
      <c r="AJ2776" s="52"/>
      <c r="AK2776" s="52"/>
    </row>
    <row r="2777" spans="32:37" ht="12.75">
      <c r="AF2777" s="52"/>
      <c r="AG2777" s="52"/>
      <c r="AH2777" s="52"/>
      <c r="AI2777" s="52"/>
      <c r="AJ2777" s="52"/>
      <c r="AK2777" s="52"/>
    </row>
    <row r="2778" spans="32:37" ht="12.75">
      <c r="AF2778" s="52"/>
      <c r="AG2778" s="52"/>
      <c r="AH2778" s="52"/>
      <c r="AI2778" s="52"/>
      <c r="AJ2778" s="52"/>
      <c r="AK2778" s="52"/>
    </row>
    <row r="2779" spans="32:37" ht="12.75">
      <c r="AF2779" s="52"/>
      <c r="AG2779" s="52"/>
      <c r="AH2779" s="52"/>
      <c r="AI2779" s="52"/>
      <c r="AJ2779" s="52"/>
      <c r="AK2779" s="52"/>
    </row>
    <row r="2780" spans="32:37" ht="12.75">
      <c r="AF2780" s="52"/>
      <c r="AG2780" s="52"/>
      <c r="AH2780" s="52"/>
      <c r="AI2780" s="52"/>
      <c r="AJ2780" s="52"/>
      <c r="AK2780" s="52"/>
    </row>
    <row r="2781" spans="32:37" ht="12.75">
      <c r="AF2781" s="52"/>
      <c r="AG2781" s="52"/>
      <c r="AH2781" s="52"/>
      <c r="AI2781" s="52"/>
      <c r="AJ2781" s="52"/>
      <c r="AK2781" s="52"/>
    </row>
    <row r="2782" spans="32:37" ht="12.75">
      <c r="AF2782" s="52"/>
      <c r="AG2782" s="52"/>
      <c r="AH2782" s="52"/>
      <c r="AI2782" s="52"/>
      <c r="AJ2782" s="52"/>
      <c r="AK2782" s="52"/>
    </row>
    <row r="2783" spans="32:37" ht="12.75">
      <c r="AF2783" s="52"/>
      <c r="AG2783" s="52"/>
      <c r="AH2783" s="52"/>
      <c r="AI2783" s="52"/>
      <c r="AJ2783" s="52"/>
      <c r="AK2783" s="52"/>
    </row>
    <row r="2784" spans="32:37" ht="12.75">
      <c r="AF2784" s="52"/>
      <c r="AG2784" s="52"/>
      <c r="AH2784" s="52"/>
      <c r="AI2784" s="52"/>
      <c r="AJ2784" s="52"/>
      <c r="AK2784" s="52"/>
    </row>
    <row r="2785" spans="32:37" ht="12.75">
      <c r="AF2785" s="52"/>
      <c r="AG2785" s="52"/>
      <c r="AH2785" s="52"/>
      <c r="AI2785" s="52"/>
      <c r="AJ2785" s="52"/>
      <c r="AK2785" s="52"/>
    </row>
    <row r="2786" spans="32:37" ht="12.75">
      <c r="AF2786" s="52"/>
      <c r="AG2786" s="52"/>
      <c r="AH2786" s="52"/>
      <c r="AI2786" s="52"/>
      <c r="AJ2786" s="52"/>
      <c r="AK2786" s="52"/>
    </row>
    <row r="2787" spans="32:37" ht="12.75">
      <c r="AF2787" s="52"/>
      <c r="AG2787" s="52"/>
      <c r="AH2787" s="52"/>
      <c r="AI2787" s="52"/>
      <c r="AJ2787" s="52"/>
      <c r="AK2787" s="52"/>
    </row>
    <row r="2788" spans="32:37" ht="12.75">
      <c r="AF2788" s="52"/>
      <c r="AG2788" s="52"/>
      <c r="AH2788" s="52"/>
      <c r="AI2788" s="52"/>
      <c r="AJ2788" s="52"/>
      <c r="AK2788" s="52"/>
    </row>
    <row r="2789" spans="32:37" ht="12.75">
      <c r="AF2789" s="52"/>
      <c r="AG2789" s="52"/>
      <c r="AH2789" s="52"/>
      <c r="AI2789" s="52"/>
      <c r="AJ2789" s="52"/>
      <c r="AK2789" s="52"/>
    </row>
    <row r="2790" spans="32:37" ht="12.75">
      <c r="AF2790" s="52"/>
      <c r="AG2790" s="52"/>
      <c r="AH2790" s="52"/>
      <c r="AI2790" s="52"/>
      <c r="AJ2790" s="52"/>
      <c r="AK2790" s="52"/>
    </row>
    <row r="2791" spans="32:37" ht="12.75">
      <c r="AF2791" s="52"/>
      <c r="AG2791" s="52"/>
      <c r="AH2791" s="52"/>
      <c r="AI2791" s="52"/>
      <c r="AJ2791" s="52"/>
      <c r="AK2791" s="52"/>
    </row>
    <row r="2792" spans="32:37" ht="12.75">
      <c r="AF2792" s="52"/>
      <c r="AG2792" s="52"/>
      <c r="AH2792" s="52"/>
      <c r="AI2792" s="52"/>
      <c r="AJ2792" s="52"/>
      <c r="AK2792" s="52"/>
    </row>
    <row r="2793" spans="32:37" ht="12.75">
      <c r="AF2793" s="52"/>
      <c r="AG2793" s="52"/>
      <c r="AH2793" s="52"/>
      <c r="AI2793" s="52"/>
      <c r="AJ2793" s="52"/>
      <c r="AK2793" s="52"/>
    </row>
    <row r="2794" spans="32:37" ht="12.75">
      <c r="AF2794" s="52"/>
      <c r="AG2794" s="52"/>
      <c r="AH2794" s="52"/>
      <c r="AI2794" s="52"/>
      <c r="AJ2794" s="52"/>
      <c r="AK2794" s="52"/>
    </row>
    <row r="2795" spans="32:37" ht="12.75">
      <c r="AF2795" s="52"/>
      <c r="AG2795" s="52"/>
      <c r="AH2795" s="52"/>
      <c r="AI2795" s="52"/>
      <c r="AJ2795" s="52"/>
      <c r="AK2795" s="52"/>
    </row>
    <row r="2796" spans="32:37" ht="12.75">
      <c r="AF2796" s="52"/>
      <c r="AG2796" s="52"/>
      <c r="AH2796" s="52"/>
      <c r="AI2796" s="52"/>
      <c r="AJ2796" s="52"/>
      <c r="AK2796" s="52"/>
    </row>
    <row r="2797" spans="32:37" ht="12.75">
      <c r="AF2797" s="52"/>
      <c r="AG2797" s="52"/>
      <c r="AH2797" s="52"/>
      <c r="AI2797" s="52"/>
      <c r="AJ2797" s="52"/>
      <c r="AK2797" s="52"/>
    </row>
    <row r="2798" spans="32:37" ht="12.75">
      <c r="AF2798" s="52"/>
      <c r="AG2798" s="52"/>
      <c r="AH2798" s="52"/>
      <c r="AI2798" s="52"/>
      <c r="AJ2798" s="52"/>
      <c r="AK2798" s="52"/>
    </row>
    <row r="2799" spans="32:37" ht="12.75">
      <c r="AF2799" s="52"/>
      <c r="AG2799" s="52"/>
      <c r="AH2799" s="52"/>
      <c r="AI2799" s="52"/>
      <c r="AJ2799" s="52"/>
      <c r="AK2799" s="52"/>
    </row>
    <row r="2800" spans="32:37" ht="12.75">
      <c r="AF2800" s="52"/>
      <c r="AG2800" s="52"/>
      <c r="AH2800" s="52"/>
      <c r="AI2800" s="52"/>
      <c r="AJ2800" s="52"/>
      <c r="AK2800" s="52"/>
    </row>
    <row r="2801" spans="32:37" ht="12.75">
      <c r="AF2801" s="52"/>
      <c r="AG2801" s="52"/>
      <c r="AH2801" s="52"/>
      <c r="AI2801" s="52"/>
      <c r="AJ2801" s="52"/>
      <c r="AK2801" s="52"/>
    </row>
    <row r="2802" spans="32:37" ht="12.75">
      <c r="AF2802" s="52"/>
      <c r="AG2802" s="52"/>
      <c r="AH2802" s="52"/>
      <c r="AI2802" s="52"/>
      <c r="AJ2802" s="52"/>
      <c r="AK2802" s="52"/>
    </row>
    <row r="2803" spans="32:37" ht="12.75">
      <c r="AF2803" s="52"/>
      <c r="AG2803" s="52"/>
      <c r="AH2803" s="52"/>
      <c r="AI2803" s="52"/>
      <c r="AJ2803" s="52"/>
      <c r="AK2803" s="52"/>
    </row>
    <row r="2804" spans="32:37" ht="12.75">
      <c r="AF2804" s="52"/>
      <c r="AG2804" s="52"/>
      <c r="AH2804" s="52"/>
      <c r="AI2804" s="52"/>
      <c r="AJ2804" s="52"/>
      <c r="AK2804" s="52"/>
    </row>
    <row r="2805" spans="32:37" ht="12.75">
      <c r="AF2805" s="52"/>
      <c r="AG2805" s="52"/>
      <c r="AH2805" s="52"/>
      <c r="AI2805" s="52"/>
      <c r="AJ2805" s="52"/>
      <c r="AK2805" s="52"/>
    </row>
    <row r="2806" spans="32:37" ht="12.75">
      <c r="AF2806" s="52"/>
      <c r="AG2806" s="52"/>
      <c r="AH2806" s="52"/>
      <c r="AI2806" s="52"/>
      <c r="AJ2806" s="52"/>
      <c r="AK2806" s="52"/>
    </row>
    <row r="2807" spans="32:37" ht="12.75">
      <c r="AF2807" s="52"/>
      <c r="AG2807" s="52"/>
      <c r="AH2807" s="52"/>
      <c r="AI2807" s="52"/>
      <c r="AJ2807" s="52"/>
      <c r="AK2807" s="52"/>
    </row>
    <row r="2808" spans="32:37" ht="12.75">
      <c r="AF2808" s="52"/>
      <c r="AG2808" s="52"/>
      <c r="AH2808" s="52"/>
      <c r="AI2808" s="52"/>
      <c r="AJ2808" s="52"/>
      <c r="AK2808" s="52"/>
    </row>
    <row r="2809" spans="32:37" ht="12.75">
      <c r="AF2809" s="52"/>
      <c r="AG2809" s="52"/>
      <c r="AH2809" s="52"/>
      <c r="AI2809" s="52"/>
      <c r="AJ2809" s="52"/>
      <c r="AK2809" s="52"/>
    </row>
    <row r="2810" spans="32:37" ht="12.75">
      <c r="AF2810" s="52"/>
      <c r="AG2810" s="52"/>
      <c r="AH2810" s="52"/>
      <c r="AI2810" s="52"/>
      <c r="AJ2810" s="52"/>
      <c r="AK2810" s="52"/>
    </row>
    <row r="2811" spans="32:37" ht="12.75">
      <c r="AF2811" s="52"/>
      <c r="AG2811" s="52"/>
      <c r="AH2811" s="52"/>
      <c r="AI2811" s="52"/>
      <c r="AJ2811" s="52"/>
      <c r="AK2811" s="52"/>
    </row>
    <row r="2812" spans="32:37" ht="12.75">
      <c r="AF2812" s="52"/>
      <c r="AG2812" s="52"/>
      <c r="AH2812" s="52"/>
      <c r="AI2812" s="52"/>
      <c r="AJ2812" s="52"/>
      <c r="AK2812" s="52"/>
    </row>
    <row r="2813" spans="32:37" ht="12.75">
      <c r="AF2813" s="52"/>
      <c r="AG2813" s="52"/>
      <c r="AH2813" s="52"/>
      <c r="AI2813" s="52"/>
      <c r="AJ2813" s="52"/>
      <c r="AK2813" s="52"/>
    </row>
    <row r="2814" spans="32:37" ht="12.75">
      <c r="AF2814" s="52"/>
      <c r="AG2814" s="52"/>
      <c r="AH2814" s="52"/>
      <c r="AI2814" s="52"/>
      <c r="AJ2814" s="52"/>
      <c r="AK2814" s="52"/>
    </row>
    <row r="2815" spans="32:37" ht="12.75">
      <c r="AF2815" s="52"/>
      <c r="AG2815" s="52"/>
      <c r="AH2815" s="52"/>
      <c r="AI2815" s="52"/>
      <c r="AJ2815" s="52"/>
      <c r="AK2815" s="52"/>
    </row>
    <row r="2816" spans="32:37" ht="12.75">
      <c r="AF2816" s="52"/>
      <c r="AG2816" s="52"/>
      <c r="AH2816" s="52"/>
      <c r="AI2816" s="52"/>
      <c r="AJ2816" s="52"/>
      <c r="AK2816" s="52"/>
    </row>
    <row r="2817" spans="32:37" ht="12.75">
      <c r="AF2817" s="52"/>
      <c r="AG2817" s="52"/>
      <c r="AH2817" s="52"/>
      <c r="AI2817" s="52"/>
      <c r="AJ2817" s="52"/>
      <c r="AK2817" s="52"/>
    </row>
    <row r="2818" spans="32:37" ht="12.75">
      <c r="AF2818" s="52"/>
      <c r="AG2818" s="52"/>
      <c r="AH2818" s="52"/>
      <c r="AI2818" s="52"/>
      <c r="AJ2818" s="52"/>
      <c r="AK2818" s="52"/>
    </row>
    <row r="2819" spans="32:37" ht="12.75">
      <c r="AF2819" s="52"/>
      <c r="AG2819" s="52"/>
      <c r="AH2819" s="52"/>
      <c r="AI2819" s="52"/>
      <c r="AJ2819" s="52"/>
      <c r="AK2819" s="52"/>
    </row>
    <row r="2820" spans="32:37" ht="12.75">
      <c r="AF2820" s="52"/>
      <c r="AG2820" s="52"/>
      <c r="AH2820" s="52"/>
      <c r="AI2820" s="52"/>
      <c r="AJ2820" s="52"/>
      <c r="AK2820" s="52"/>
    </row>
    <row r="2821" spans="32:37" ht="12.75">
      <c r="AF2821" s="52"/>
      <c r="AG2821" s="52"/>
      <c r="AH2821" s="52"/>
      <c r="AI2821" s="52"/>
      <c r="AJ2821" s="52"/>
      <c r="AK2821" s="52"/>
    </row>
    <row r="2822" spans="32:37" ht="12.75">
      <c r="AF2822" s="52"/>
      <c r="AG2822" s="52"/>
      <c r="AH2822" s="52"/>
      <c r="AI2822" s="52"/>
      <c r="AJ2822" s="52"/>
      <c r="AK2822" s="52"/>
    </row>
    <row r="2823" spans="32:37" ht="12.75">
      <c r="AF2823" s="52"/>
      <c r="AG2823" s="52"/>
      <c r="AH2823" s="52"/>
      <c r="AI2823" s="52"/>
      <c r="AJ2823" s="52"/>
      <c r="AK2823" s="52"/>
    </row>
    <row r="2824" spans="32:37" ht="12.75">
      <c r="AF2824" s="52"/>
      <c r="AG2824" s="52"/>
      <c r="AH2824" s="52"/>
      <c r="AI2824" s="52"/>
      <c r="AJ2824" s="52"/>
      <c r="AK2824" s="52"/>
    </row>
    <row r="2825" spans="32:37" ht="12.75">
      <c r="AF2825" s="52"/>
      <c r="AG2825" s="52"/>
      <c r="AH2825" s="52"/>
      <c r="AI2825" s="52"/>
      <c r="AJ2825" s="52"/>
      <c r="AK2825" s="52"/>
    </row>
    <row r="2826" spans="32:37" ht="12.75">
      <c r="AF2826" s="52"/>
      <c r="AG2826" s="52"/>
      <c r="AH2826" s="52"/>
      <c r="AI2826" s="52"/>
      <c r="AJ2826" s="52"/>
      <c r="AK2826" s="52"/>
    </row>
    <row r="2827" spans="32:37" ht="12.75">
      <c r="AF2827" s="52"/>
      <c r="AG2827" s="52"/>
      <c r="AH2827" s="52"/>
      <c r="AI2827" s="52"/>
      <c r="AJ2827" s="52"/>
      <c r="AK2827" s="52"/>
    </row>
    <row r="2828" spans="32:37" ht="12.75">
      <c r="AF2828" s="52"/>
      <c r="AG2828" s="52"/>
      <c r="AH2828" s="52"/>
      <c r="AI2828" s="52"/>
      <c r="AJ2828" s="52"/>
      <c r="AK2828" s="52"/>
    </row>
    <row r="2829" spans="32:37" ht="12.75">
      <c r="AF2829" s="52"/>
      <c r="AG2829" s="52"/>
      <c r="AH2829" s="52"/>
      <c r="AI2829" s="52"/>
      <c r="AJ2829" s="52"/>
      <c r="AK2829" s="52"/>
    </row>
    <row r="2830" spans="32:37" ht="12.75">
      <c r="AF2830" s="52"/>
      <c r="AG2830" s="52"/>
      <c r="AH2830" s="52"/>
      <c r="AI2830" s="52"/>
      <c r="AJ2830" s="52"/>
      <c r="AK2830" s="52"/>
    </row>
    <row r="2831" spans="32:37" ht="12.75">
      <c r="AF2831" s="52"/>
      <c r="AG2831" s="52"/>
      <c r="AH2831" s="52"/>
      <c r="AI2831" s="52"/>
      <c r="AJ2831" s="52"/>
      <c r="AK2831" s="52"/>
    </row>
    <row r="2832" spans="32:37" ht="12.75">
      <c r="AF2832" s="52"/>
      <c r="AG2832" s="52"/>
      <c r="AH2832" s="52"/>
      <c r="AI2832" s="52"/>
      <c r="AJ2832" s="52"/>
      <c r="AK2832" s="52"/>
    </row>
    <row r="2833" spans="32:37" ht="12.75">
      <c r="AF2833" s="52"/>
      <c r="AG2833" s="52"/>
      <c r="AH2833" s="52"/>
      <c r="AI2833" s="52"/>
      <c r="AJ2833" s="52"/>
      <c r="AK2833" s="52"/>
    </row>
    <row r="2834" spans="32:37" ht="12.75">
      <c r="AF2834" s="52"/>
      <c r="AG2834" s="52"/>
      <c r="AH2834" s="52"/>
      <c r="AI2834" s="52"/>
      <c r="AJ2834" s="52"/>
      <c r="AK2834" s="52"/>
    </row>
    <row r="2835" spans="32:37" ht="12.75">
      <c r="AF2835" s="52"/>
      <c r="AG2835" s="52"/>
      <c r="AH2835" s="52"/>
      <c r="AI2835" s="52"/>
      <c r="AJ2835" s="52"/>
      <c r="AK2835" s="52"/>
    </row>
    <row r="2836" spans="32:37" ht="12.75">
      <c r="AF2836" s="52"/>
      <c r="AG2836" s="52"/>
      <c r="AH2836" s="52"/>
      <c r="AI2836" s="52"/>
      <c r="AJ2836" s="52"/>
      <c r="AK2836" s="52"/>
    </row>
    <row r="2837" spans="32:37" ht="12.75">
      <c r="AF2837" s="52"/>
      <c r="AG2837" s="52"/>
      <c r="AH2837" s="52"/>
      <c r="AI2837" s="52"/>
      <c r="AJ2837" s="52"/>
      <c r="AK2837" s="52"/>
    </row>
    <row r="2838" spans="32:37" ht="12.75">
      <c r="AF2838" s="52"/>
      <c r="AG2838" s="52"/>
      <c r="AH2838" s="52"/>
      <c r="AI2838" s="52"/>
      <c r="AJ2838" s="52"/>
      <c r="AK2838" s="52"/>
    </row>
    <row r="2839" spans="32:37" ht="12.75">
      <c r="AF2839" s="52"/>
      <c r="AG2839" s="52"/>
      <c r="AH2839" s="52"/>
      <c r="AI2839" s="52"/>
      <c r="AJ2839" s="52"/>
      <c r="AK2839" s="52"/>
    </row>
    <row r="2840" spans="32:37" ht="12.75">
      <c r="AF2840" s="52"/>
      <c r="AG2840" s="52"/>
      <c r="AH2840" s="52"/>
      <c r="AI2840" s="52"/>
      <c r="AJ2840" s="52"/>
      <c r="AK2840" s="52"/>
    </row>
    <row r="2841" spans="32:37" ht="12.75">
      <c r="AF2841" s="52"/>
      <c r="AG2841" s="52"/>
      <c r="AH2841" s="52"/>
      <c r="AI2841" s="52"/>
      <c r="AJ2841" s="52"/>
      <c r="AK2841" s="52"/>
    </row>
    <row r="2842" spans="32:37" ht="12.75">
      <c r="AF2842" s="52"/>
      <c r="AG2842" s="52"/>
      <c r="AH2842" s="52"/>
      <c r="AI2842" s="52"/>
      <c r="AJ2842" s="52"/>
      <c r="AK2842" s="52"/>
    </row>
    <row r="2843" spans="32:37" ht="12.75">
      <c r="AF2843" s="52"/>
      <c r="AG2843" s="52"/>
      <c r="AH2843" s="52"/>
      <c r="AI2843" s="52"/>
      <c r="AJ2843" s="52"/>
      <c r="AK2843" s="52"/>
    </row>
    <row r="2844" spans="32:37" ht="12.75">
      <c r="AF2844" s="52"/>
      <c r="AG2844" s="52"/>
      <c r="AH2844" s="52"/>
      <c r="AI2844" s="52"/>
      <c r="AJ2844" s="52"/>
      <c r="AK2844" s="52"/>
    </row>
    <row r="2845" spans="32:37" ht="12.75">
      <c r="AF2845" s="52"/>
      <c r="AG2845" s="52"/>
      <c r="AH2845" s="52"/>
      <c r="AI2845" s="52"/>
      <c r="AJ2845" s="52"/>
      <c r="AK2845" s="52"/>
    </row>
    <row r="2846" spans="32:37" ht="12.75">
      <c r="AF2846" s="52"/>
      <c r="AG2846" s="52"/>
      <c r="AH2846" s="52"/>
      <c r="AI2846" s="52"/>
      <c r="AJ2846" s="52"/>
      <c r="AK2846" s="52"/>
    </row>
    <row r="2847" spans="32:37" ht="12.75">
      <c r="AF2847" s="52"/>
      <c r="AG2847" s="52"/>
      <c r="AH2847" s="52"/>
      <c r="AI2847" s="52"/>
      <c r="AJ2847" s="52"/>
      <c r="AK2847" s="52"/>
    </row>
    <row r="2848" spans="32:37" ht="12.75">
      <c r="AF2848" s="52"/>
      <c r="AG2848" s="52"/>
      <c r="AH2848" s="52"/>
      <c r="AI2848" s="52"/>
      <c r="AJ2848" s="52"/>
      <c r="AK2848" s="52"/>
    </row>
    <row r="2849" spans="32:37" ht="12.75">
      <c r="AF2849" s="52"/>
      <c r="AG2849" s="52"/>
      <c r="AH2849" s="52"/>
      <c r="AI2849" s="52"/>
      <c r="AJ2849" s="52"/>
      <c r="AK2849" s="52"/>
    </row>
    <row r="2850" spans="32:37" ht="12.75">
      <c r="AF2850" s="52"/>
      <c r="AG2850" s="52"/>
      <c r="AH2850" s="52"/>
      <c r="AI2850" s="52"/>
      <c r="AJ2850" s="52"/>
      <c r="AK2850" s="52"/>
    </row>
    <row r="2851" spans="32:37" ht="12.75">
      <c r="AF2851" s="52"/>
      <c r="AG2851" s="52"/>
      <c r="AH2851" s="52"/>
      <c r="AI2851" s="52"/>
      <c r="AJ2851" s="52"/>
      <c r="AK2851" s="52"/>
    </row>
    <row r="2852" spans="32:37" ht="12.75">
      <c r="AF2852" s="52"/>
      <c r="AG2852" s="52"/>
      <c r="AH2852" s="52"/>
      <c r="AI2852" s="52"/>
      <c r="AJ2852" s="52"/>
      <c r="AK2852" s="52"/>
    </row>
    <row r="2853" spans="32:37" ht="12.75">
      <c r="AF2853" s="52"/>
      <c r="AG2853" s="52"/>
      <c r="AH2853" s="52"/>
      <c r="AI2853" s="52"/>
      <c r="AJ2853" s="52"/>
      <c r="AK2853" s="52"/>
    </row>
    <row r="2854" spans="32:37" ht="12.75">
      <c r="AF2854" s="52"/>
      <c r="AG2854" s="52"/>
      <c r="AH2854" s="52"/>
      <c r="AI2854" s="52"/>
      <c r="AJ2854" s="52"/>
      <c r="AK2854" s="52"/>
    </row>
    <row r="2855" spans="32:37" ht="12.75">
      <c r="AF2855" s="52"/>
      <c r="AG2855" s="52"/>
      <c r="AH2855" s="52"/>
      <c r="AI2855" s="52"/>
      <c r="AJ2855" s="52"/>
      <c r="AK2855" s="52"/>
    </row>
    <row r="2856" spans="32:37" ht="12.75">
      <c r="AF2856" s="52"/>
      <c r="AG2856" s="52"/>
      <c r="AH2856" s="52"/>
      <c r="AI2856" s="52"/>
      <c r="AJ2856" s="52"/>
      <c r="AK2856" s="52"/>
    </row>
    <row r="2857" spans="32:37" ht="12.75">
      <c r="AF2857" s="52"/>
      <c r="AG2857" s="52"/>
      <c r="AH2857" s="52"/>
      <c r="AI2857" s="52"/>
      <c r="AJ2857" s="52"/>
      <c r="AK2857" s="52"/>
    </row>
    <row r="2858" spans="32:37" ht="12.75">
      <c r="AF2858" s="52"/>
      <c r="AG2858" s="52"/>
      <c r="AH2858" s="52"/>
      <c r="AI2858" s="52"/>
      <c r="AJ2858" s="52"/>
      <c r="AK2858" s="52"/>
    </row>
    <row r="2859" spans="32:37" ht="12.75">
      <c r="AF2859" s="52"/>
      <c r="AG2859" s="52"/>
      <c r="AH2859" s="52"/>
      <c r="AI2859" s="52"/>
      <c r="AJ2859" s="52"/>
      <c r="AK2859" s="52"/>
    </row>
    <row r="2860" spans="32:37" ht="12.75">
      <c r="AF2860" s="52"/>
      <c r="AG2860" s="52"/>
      <c r="AH2860" s="52"/>
      <c r="AI2860" s="52"/>
      <c r="AJ2860" s="52"/>
      <c r="AK2860" s="52"/>
    </row>
    <row r="2861" spans="32:37" ht="12.75">
      <c r="AF2861" s="52"/>
      <c r="AG2861" s="52"/>
      <c r="AH2861" s="52"/>
      <c r="AI2861" s="52"/>
      <c r="AJ2861" s="52"/>
      <c r="AK2861" s="52"/>
    </row>
    <row r="2862" spans="32:37" ht="12.75">
      <c r="AF2862" s="52"/>
      <c r="AG2862" s="52"/>
      <c r="AH2862" s="52"/>
      <c r="AI2862" s="52"/>
      <c r="AJ2862" s="52"/>
      <c r="AK2862" s="52"/>
    </row>
    <row r="2863" spans="32:37" ht="12.75">
      <c r="AF2863" s="52"/>
      <c r="AG2863" s="52"/>
      <c r="AH2863" s="52"/>
      <c r="AI2863" s="52"/>
      <c r="AJ2863" s="52"/>
      <c r="AK2863" s="52"/>
    </row>
    <row r="2864" spans="32:37" ht="12.75">
      <c r="AF2864" s="52"/>
      <c r="AG2864" s="52"/>
      <c r="AH2864" s="52"/>
      <c r="AI2864" s="52"/>
      <c r="AJ2864" s="52"/>
      <c r="AK2864" s="52"/>
    </row>
    <row r="2865" spans="32:37" ht="12.75">
      <c r="AF2865" s="52"/>
      <c r="AG2865" s="52"/>
      <c r="AH2865" s="52"/>
      <c r="AI2865" s="52"/>
      <c r="AJ2865" s="52"/>
      <c r="AK2865" s="52"/>
    </row>
    <row r="2866" spans="32:37" ht="12.75">
      <c r="AF2866" s="52"/>
      <c r="AG2866" s="52"/>
      <c r="AH2866" s="52"/>
      <c r="AI2866" s="52"/>
      <c r="AJ2866" s="52"/>
      <c r="AK2866" s="52"/>
    </row>
    <row r="2867" spans="32:37" ht="12.75">
      <c r="AF2867" s="52"/>
      <c r="AG2867" s="52"/>
      <c r="AH2867" s="52"/>
      <c r="AI2867" s="52"/>
      <c r="AJ2867" s="52"/>
      <c r="AK2867" s="52"/>
    </row>
    <row r="2868" spans="32:37" ht="12.75">
      <c r="AF2868" s="52"/>
      <c r="AG2868" s="52"/>
      <c r="AH2868" s="52"/>
      <c r="AI2868" s="52"/>
      <c r="AJ2868" s="52"/>
      <c r="AK2868" s="52"/>
    </row>
    <row r="2869" spans="32:37" ht="12.75">
      <c r="AF2869" s="52"/>
      <c r="AG2869" s="52"/>
      <c r="AH2869" s="52"/>
      <c r="AI2869" s="52"/>
      <c r="AJ2869" s="52"/>
      <c r="AK2869" s="52"/>
    </row>
    <row r="2870" spans="32:37" ht="12.75">
      <c r="AF2870" s="52"/>
      <c r="AG2870" s="52"/>
      <c r="AH2870" s="52"/>
      <c r="AI2870" s="52"/>
      <c r="AJ2870" s="52"/>
      <c r="AK2870" s="52"/>
    </row>
    <row r="2871" spans="32:37" ht="12.75">
      <c r="AF2871" s="52"/>
      <c r="AG2871" s="52"/>
      <c r="AH2871" s="52"/>
      <c r="AI2871" s="52"/>
      <c r="AJ2871" s="52"/>
      <c r="AK2871" s="52"/>
    </row>
    <row r="2872" spans="32:37" ht="12.75">
      <c r="AF2872" s="52"/>
      <c r="AG2872" s="52"/>
      <c r="AH2872" s="52"/>
      <c r="AI2872" s="52"/>
      <c r="AJ2872" s="52"/>
      <c r="AK2872" s="52"/>
    </row>
    <row r="2873" spans="32:37" ht="12.75">
      <c r="AF2873" s="52"/>
      <c r="AG2873" s="52"/>
      <c r="AH2873" s="52"/>
      <c r="AI2873" s="52"/>
      <c r="AJ2873" s="52"/>
      <c r="AK2873" s="52"/>
    </row>
    <row r="2874" spans="32:37" ht="12.75">
      <c r="AF2874" s="52"/>
      <c r="AG2874" s="52"/>
      <c r="AH2874" s="52"/>
      <c r="AI2874" s="52"/>
      <c r="AJ2874" s="52"/>
      <c r="AK2874" s="52"/>
    </row>
    <row r="2875" spans="32:37" ht="12.75">
      <c r="AF2875" s="52"/>
      <c r="AG2875" s="52"/>
      <c r="AH2875" s="52"/>
      <c r="AI2875" s="52"/>
      <c r="AJ2875" s="52"/>
      <c r="AK2875" s="52"/>
    </row>
    <row r="2876" spans="32:37" ht="12.75">
      <c r="AF2876" s="52"/>
      <c r="AG2876" s="52"/>
      <c r="AH2876" s="52"/>
      <c r="AI2876" s="52"/>
      <c r="AJ2876" s="52"/>
      <c r="AK2876" s="52"/>
    </row>
    <row r="2877" spans="32:37" ht="12.75">
      <c r="AF2877" s="52"/>
      <c r="AG2877" s="52"/>
      <c r="AH2877" s="52"/>
      <c r="AI2877" s="52"/>
      <c r="AJ2877" s="52"/>
      <c r="AK2877" s="52"/>
    </row>
    <row r="2878" spans="32:37" ht="12.75">
      <c r="AF2878" s="52"/>
      <c r="AG2878" s="52"/>
      <c r="AH2878" s="52"/>
      <c r="AI2878" s="52"/>
      <c r="AJ2878" s="52"/>
      <c r="AK2878" s="52"/>
    </row>
    <row r="2879" spans="32:37" ht="12.75">
      <c r="AF2879" s="52"/>
      <c r="AG2879" s="52"/>
      <c r="AH2879" s="52"/>
      <c r="AI2879" s="52"/>
      <c r="AJ2879" s="52"/>
      <c r="AK2879" s="52"/>
    </row>
    <row r="2880" spans="32:37" ht="12.75">
      <c r="AF2880" s="52"/>
      <c r="AG2880" s="52"/>
      <c r="AH2880" s="52"/>
      <c r="AI2880" s="52"/>
      <c r="AJ2880" s="52"/>
      <c r="AK2880" s="52"/>
    </row>
    <row r="2881" spans="32:37" ht="12.75">
      <c r="AF2881" s="52"/>
      <c r="AG2881" s="52"/>
      <c r="AH2881" s="52"/>
      <c r="AI2881" s="52"/>
      <c r="AJ2881" s="52"/>
      <c r="AK2881" s="52"/>
    </row>
    <row r="2882" spans="32:37" ht="12.75">
      <c r="AF2882" s="52"/>
      <c r="AG2882" s="52"/>
      <c r="AH2882" s="52"/>
      <c r="AI2882" s="52"/>
      <c r="AJ2882" s="52"/>
      <c r="AK2882" s="52"/>
    </row>
    <row r="2883" spans="32:37" ht="12.75">
      <c r="AF2883" s="52"/>
      <c r="AG2883" s="52"/>
      <c r="AH2883" s="52"/>
      <c r="AI2883" s="52"/>
      <c r="AJ2883" s="52"/>
      <c r="AK2883" s="52"/>
    </row>
    <row r="2884" spans="32:37" ht="12.75">
      <c r="AF2884" s="52"/>
      <c r="AG2884" s="52"/>
      <c r="AH2884" s="52"/>
      <c r="AI2884" s="52"/>
      <c r="AJ2884" s="52"/>
      <c r="AK2884" s="52"/>
    </row>
    <row r="2885" spans="32:37" ht="12.75">
      <c r="AF2885" s="52"/>
      <c r="AG2885" s="52"/>
      <c r="AH2885" s="52"/>
      <c r="AI2885" s="52"/>
      <c r="AJ2885" s="52"/>
      <c r="AK2885" s="52"/>
    </row>
    <row r="2886" spans="32:37" ht="12.75">
      <c r="AF2886" s="52"/>
      <c r="AG2886" s="52"/>
      <c r="AH2886" s="52"/>
      <c r="AI2886" s="52"/>
      <c r="AJ2886" s="52"/>
      <c r="AK2886" s="52"/>
    </row>
    <row r="2887" spans="32:37" ht="12.75">
      <c r="AF2887" s="52"/>
      <c r="AG2887" s="52"/>
      <c r="AH2887" s="52"/>
      <c r="AI2887" s="52"/>
      <c r="AJ2887" s="52"/>
      <c r="AK2887" s="52"/>
    </row>
    <row r="2888" spans="32:37" ht="12.75">
      <c r="AF2888" s="52"/>
      <c r="AG2888" s="52"/>
      <c r="AH2888" s="52"/>
      <c r="AI2888" s="52"/>
      <c r="AJ2888" s="52"/>
      <c r="AK2888" s="52"/>
    </row>
    <row r="2889" spans="32:37" ht="12.75">
      <c r="AF2889" s="52"/>
      <c r="AG2889" s="52"/>
      <c r="AH2889" s="52"/>
      <c r="AI2889" s="52"/>
      <c r="AJ2889" s="52"/>
      <c r="AK2889" s="52"/>
    </row>
    <row r="2890" spans="32:37" ht="12.75">
      <c r="AF2890" s="52"/>
      <c r="AG2890" s="52"/>
      <c r="AH2890" s="52"/>
      <c r="AI2890" s="52"/>
      <c r="AJ2890" s="52"/>
      <c r="AK2890" s="52"/>
    </row>
    <row r="2891" spans="32:37" ht="12.75">
      <c r="AF2891" s="52"/>
      <c r="AG2891" s="52"/>
      <c r="AH2891" s="52"/>
      <c r="AI2891" s="52"/>
      <c r="AJ2891" s="52"/>
      <c r="AK2891" s="52"/>
    </row>
    <row r="2892" spans="32:37" ht="12.75">
      <c r="AF2892" s="52"/>
      <c r="AG2892" s="52"/>
      <c r="AH2892" s="52"/>
      <c r="AI2892" s="52"/>
      <c r="AJ2892" s="52"/>
      <c r="AK2892" s="52"/>
    </row>
    <row r="2893" spans="32:37" ht="12.75">
      <c r="AF2893" s="52"/>
      <c r="AG2893" s="52"/>
      <c r="AH2893" s="52"/>
      <c r="AI2893" s="52"/>
      <c r="AJ2893" s="52"/>
      <c r="AK2893" s="52"/>
    </row>
    <row r="2894" spans="32:37" ht="12.75">
      <c r="AF2894" s="52"/>
      <c r="AG2894" s="52"/>
      <c r="AH2894" s="52"/>
      <c r="AI2894" s="52"/>
      <c r="AJ2894" s="52"/>
      <c r="AK2894" s="52"/>
    </row>
    <row r="2895" spans="32:37" ht="12.75">
      <c r="AF2895" s="52"/>
      <c r="AG2895" s="52"/>
      <c r="AH2895" s="52"/>
      <c r="AI2895" s="52"/>
      <c r="AJ2895" s="52"/>
      <c r="AK2895" s="52"/>
    </row>
    <row r="2896" spans="32:37" ht="12.75">
      <c r="AF2896" s="52"/>
      <c r="AG2896" s="52"/>
      <c r="AH2896" s="52"/>
      <c r="AI2896" s="52"/>
      <c r="AJ2896" s="52"/>
      <c r="AK2896" s="52"/>
    </row>
    <row r="2897" spans="32:37" ht="12.75">
      <c r="AF2897" s="52"/>
      <c r="AG2897" s="52"/>
      <c r="AH2897" s="52"/>
      <c r="AI2897" s="52"/>
      <c r="AJ2897" s="52"/>
      <c r="AK2897" s="52"/>
    </row>
    <row r="2898" spans="32:37" ht="12.75">
      <c r="AF2898" s="52"/>
      <c r="AG2898" s="52"/>
      <c r="AH2898" s="52"/>
      <c r="AI2898" s="52"/>
      <c r="AJ2898" s="52"/>
      <c r="AK2898" s="52"/>
    </row>
    <row r="2899" spans="32:37" ht="12.75">
      <c r="AF2899" s="52"/>
      <c r="AG2899" s="52"/>
      <c r="AH2899" s="52"/>
      <c r="AI2899" s="52"/>
      <c r="AJ2899" s="52"/>
      <c r="AK2899" s="52"/>
    </row>
    <row r="2900" spans="32:37" ht="12.75">
      <c r="AF2900" s="52"/>
      <c r="AG2900" s="52"/>
      <c r="AH2900" s="52"/>
      <c r="AI2900" s="52"/>
      <c r="AJ2900" s="52"/>
      <c r="AK2900" s="52"/>
    </row>
    <row r="2901" spans="32:37" ht="12.75">
      <c r="AF2901" s="52"/>
      <c r="AG2901" s="52"/>
      <c r="AH2901" s="52"/>
      <c r="AI2901" s="52"/>
      <c r="AJ2901" s="52"/>
      <c r="AK2901" s="52"/>
    </row>
    <row r="2902" spans="32:37" ht="12.75">
      <c r="AF2902" s="52"/>
      <c r="AG2902" s="52"/>
      <c r="AH2902" s="52"/>
      <c r="AI2902" s="52"/>
      <c r="AJ2902" s="52"/>
      <c r="AK2902" s="52"/>
    </row>
    <row r="2903" spans="32:37" ht="12.75">
      <c r="AF2903" s="52"/>
      <c r="AG2903" s="52"/>
      <c r="AH2903" s="52"/>
      <c r="AI2903" s="52"/>
      <c r="AJ2903" s="52"/>
      <c r="AK2903" s="52"/>
    </row>
    <row r="2904" spans="32:37" ht="12.75">
      <c r="AF2904" s="52"/>
      <c r="AG2904" s="52"/>
      <c r="AH2904" s="52"/>
      <c r="AI2904" s="52"/>
      <c r="AJ2904" s="52"/>
      <c r="AK2904" s="52"/>
    </row>
    <row r="2905" spans="32:37" ht="12.75">
      <c r="AF2905" s="52"/>
      <c r="AG2905" s="52"/>
      <c r="AH2905" s="52"/>
      <c r="AI2905" s="52"/>
      <c r="AJ2905" s="52"/>
      <c r="AK2905" s="52"/>
    </row>
    <row r="2906" spans="32:37" ht="12.75">
      <c r="AF2906" s="52"/>
      <c r="AG2906" s="52"/>
      <c r="AH2906" s="52"/>
      <c r="AI2906" s="52"/>
      <c r="AJ2906" s="52"/>
      <c r="AK2906" s="52"/>
    </row>
    <row r="2907" spans="32:37" ht="12.75">
      <c r="AF2907" s="52"/>
      <c r="AG2907" s="52"/>
      <c r="AH2907" s="52"/>
      <c r="AI2907" s="52"/>
      <c r="AJ2907" s="52"/>
      <c r="AK2907" s="52"/>
    </row>
    <row r="2908" spans="32:37" ht="12.75">
      <c r="AF2908" s="52"/>
      <c r="AG2908" s="52"/>
      <c r="AH2908" s="52"/>
      <c r="AI2908" s="52"/>
      <c r="AJ2908" s="52"/>
      <c r="AK2908" s="52"/>
    </row>
    <row r="2909" spans="32:37" ht="12.75">
      <c r="AF2909" s="52"/>
      <c r="AG2909" s="52"/>
      <c r="AH2909" s="52"/>
      <c r="AI2909" s="52"/>
      <c r="AJ2909" s="52"/>
      <c r="AK2909" s="52"/>
    </row>
    <row r="2910" spans="32:37" ht="12.75">
      <c r="AF2910" s="52"/>
      <c r="AG2910" s="52"/>
      <c r="AH2910" s="52"/>
      <c r="AI2910" s="52"/>
      <c r="AJ2910" s="52"/>
      <c r="AK2910" s="52"/>
    </row>
    <row r="2911" spans="32:37" ht="12.75">
      <c r="AF2911" s="52"/>
      <c r="AG2911" s="52"/>
      <c r="AH2911" s="52"/>
      <c r="AI2911" s="52"/>
      <c r="AJ2911" s="52"/>
      <c r="AK2911" s="52"/>
    </row>
    <row r="2912" spans="32:37" ht="12.75">
      <c r="AF2912" s="52"/>
      <c r="AG2912" s="52"/>
      <c r="AH2912" s="52"/>
      <c r="AI2912" s="52"/>
      <c r="AJ2912" s="52"/>
      <c r="AK2912" s="52"/>
    </row>
    <row r="2913" spans="32:37" ht="12.75">
      <c r="AF2913" s="52"/>
      <c r="AG2913" s="52"/>
      <c r="AH2913" s="52"/>
      <c r="AI2913" s="52"/>
      <c r="AJ2913" s="52"/>
      <c r="AK2913" s="52"/>
    </row>
    <row r="2914" spans="32:37" ht="12.75">
      <c r="AF2914" s="52"/>
      <c r="AG2914" s="52"/>
      <c r="AH2914" s="52"/>
      <c r="AI2914" s="52"/>
      <c r="AJ2914" s="52"/>
      <c r="AK2914" s="52"/>
    </row>
    <row r="2915" spans="32:37" ht="12.75">
      <c r="AF2915" s="52"/>
      <c r="AG2915" s="52"/>
      <c r="AH2915" s="52"/>
      <c r="AI2915" s="52"/>
      <c r="AJ2915" s="52"/>
      <c r="AK2915" s="52"/>
    </row>
    <row r="2916" spans="32:37" ht="12.75">
      <c r="AF2916" s="52"/>
      <c r="AG2916" s="52"/>
      <c r="AH2916" s="52"/>
      <c r="AI2916" s="52"/>
      <c r="AJ2916" s="52"/>
      <c r="AK2916" s="52"/>
    </row>
    <row r="2917" spans="32:37" ht="12.75">
      <c r="AF2917" s="52"/>
      <c r="AG2917" s="52"/>
      <c r="AH2917" s="52"/>
      <c r="AI2917" s="52"/>
      <c r="AJ2917" s="52"/>
      <c r="AK2917" s="52"/>
    </row>
    <row r="2918" spans="32:37" ht="12.75">
      <c r="AF2918" s="52"/>
      <c r="AG2918" s="52"/>
      <c r="AH2918" s="52"/>
      <c r="AI2918" s="52"/>
      <c r="AJ2918" s="52"/>
      <c r="AK2918" s="52"/>
    </row>
    <row r="2919" spans="32:37" ht="12.75">
      <c r="AF2919" s="52"/>
      <c r="AG2919" s="52"/>
      <c r="AH2919" s="52"/>
      <c r="AI2919" s="52"/>
      <c r="AJ2919" s="52"/>
      <c r="AK2919" s="52"/>
    </row>
    <row r="2920" spans="32:37" ht="12.75">
      <c r="AF2920" s="52"/>
      <c r="AG2920" s="52"/>
      <c r="AH2920" s="52"/>
      <c r="AI2920" s="52"/>
      <c r="AJ2920" s="52"/>
      <c r="AK2920" s="52"/>
    </row>
    <row r="2921" spans="32:37" ht="12.75">
      <c r="AF2921" s="52"/>
      <c r="AG2921" s="52"/>
      <c r="AH2921" s="52"/>
      <c r="AI2921" s="52"/>
      <c r="AJ2921" s="52"/>
      <c r="AK2921" s="52"/>
    </row>
    <row r="2922" spans="32:37" ht="12.75">
      <c r="AF2922" s="52"/>
      <c r="AG2922" s="52"/>
      <c r="AH2922" s="52"/>
      <c r="AI2922" s="52"/>
      <c r="AJ2922" s="52"/>
      <c r="AK2922" s="52"/>
    </row>
    <row r="2923" spans="32:37" ht="12.75">
      <c r="AF2923" s="52"/>
      <c r="AG2923" s="52"/>
      <c r="AH2923" s="52"/>
      <c r="AI2923" s="52"/>
      <c r="AJ2923" s="52"/>
      <c r="AK2923" s="52"/>
    </row>
    <row r="2924" spans="32:37" ht="12.75">
      <c r="AF2924" s="52"/>
      <c r="AG2924" s="52"/>
      <c r="AH2924" s="52"/>
      <c r="AI2924" s="52"/>
      <c r="AJ2924" s="52"/>
      <c r="AK2924" s="52"/>
    </row>
    <row r="2925" spans="32:37" ht="12.75">
      <c r="AF2925" s="52"/>
      <c r="AG2925" s="52"/>
      <c r="AH2925" s="52"/>
      <c r="AI2925" s="52"/>
      <c r="AJ2925" s="52"/>
      <c r="AK2925" s="52"/>
    </row>
    <row r="2926" spans="32:37" ht="12.75">
      <c r="AF2926" s="52"/>
      <c r="AG2926" s="52"/>
      <c r="AH2926" s="52"/>
      <c r="AI2926" s="52"/>
      <c r="AJ2926" s="52"/>
      <c r="AK2926" s="52"/>
    </row>
    <row r="2927" spans="32:37" ht="12.75">
      <c r="AF2927" s="52"/>
      <c r="AG2927" s="52"/>
      <c r="AH2927" s="52"/>
      <c r="AI2927" s="52"/>
      <c r="AJ2927" s="52"/>
      <c r="AK2927" s="52"/>
    </row>
    <row r="2928" spans="32:37" ht="12.75">
      <c r="AF2928" s="52"/>
      <c r="AG2928" s="52"/>
      <c r="AH2928" s="52"/>
      <c r="AI2928" s="52"/>
      <c r="AJ2928" s="52"/>
      <c r="AK2928" s="52"/>
    </row>
    <row r="2929" spans="32:37" ht="12.75">
      <c r="AF2929" s="52"/>
      <c r="AG2929" s="52"/>
      <c r="AH2929" s="52"/>
      <c r="AI2929" s="52"/>
      <c r="AJ2929" s="52"/>
      <c r="AK2929" s="52"/>
    </row>
    <row r="2930" spans="32:37" ht="12.75">
      <c r="AF2930" s="52"/>
      <c r="AG2930" s="52"/>
      <c r="AH2930" s="52"/>
      <c r="AI2930" s="52"/>
      <c r="AJ2930" s="52"/>
      <c r="AK2930" s="52"/>
    </row>
    <row r="2931" spans="32:37" ht="12.75">
      <c r="AF2931" s="52"/>
      <c r="AG2931" s="52"/>
      <c r="AH2931" s="52"/>
      <c r="AI2931" s="52"/>
      <c r="AJ2931" s="52"/>
      <c r="AK2931" s="52"/>
    </row>
    <row r="2932" spans="32:37" ht="12.75">
      <c r="AF2932" s="52"/>
      <c r="AG2932" s="52"/>
      <c r="AH2932" s="52"/>
      <c r="AI2932" s="52"/>
      <c r="AJ2932" s="52"/>
      <c r="AK2932" s="52"/>
    </row>
    <row r="2933" spans="32:37" ht="12.75">
      <c r="AF2933" s="52"/>
      <c r="AG2933" s="52"/>
      <c r="AH2933" s="52"/>
      <c r="AI2933" s="52"/>
      <c r="AJ2933" s="52"/>
      <c r="AK2933" s="52"/>
    </row>
    <row r="2934" spans="32:37" ht="12.75">
      <c r="AF2934" s="52"/>
      <c r="AG2934" s="52"/>
      <c r="AH2934" s="52"/>
      <c r="AI2934" s="52"/>
      <c r="AJ2934" s="52"/>
      <c r="AK2934" s="52"/>
    </row>
    <row r="2935" spans="32:37" ht="12.75">
      <c r="AF2935" s="52"/>
      <c r="AG2935" s="52"/>
      <c r="AH2935" s="52"/>
      <c r="AI2935" s="52"/>
      <c r="AJ2935" s="52"/>
      <c r="AK2935" s="52"/>
    </row>
    <row r="2936" spans="32:37" ht="12.75">
      <c r="AF2936" s="52"/>
      <c r="AG2936" s="52"/>
      <c r="AH2936" s="52"/>
      <c r="AI2936" s="52"/>
      <c r="AJ2936" s="52"/>
      <c r="AK2936" s="52"/>
    </row>
    <row r="2937" spans="32:37" ht="12.75">
      <c r="AF2937" s="52"/>
      <c r="AG2937" s="52"/>
      <c r="AH2937" s="52"/>
      <c r="AI2937" s="52"/>
      <c r="AJ2937" s="52"/>
      <c r="AK2937" s="52"/>
    </row>
    <row r="2938" spans="32:37" ht="12.75">
      <c r="AF2938" s="52"/>
      <c r="AG2938" s="52"/>
      <c r="AH2938" s="52"/>
      <c r="AI2938" s="52"/>
      <c r="AJ2938" s="52"/>
      <c r="AK2938" s="52"/>
    </row>
    <row r="2939" spans="32:37" ht="12.75">
      <c r="AF2939" s="52"/>
      <c r="AG2939" s="52"/>
      <c r="AH2939" s="52"/>
      <c r="AI2939" s="52"/>
      <c r="AJ2939" s="52"/>
      <c r="AK2939" s="52"/>
    </row>
    <row r="2940" spans="32:37" ht="12.75">
      <c r="AF2940" s="52"/>
      <c r="AG2940" s="52"/>
      <c r="AH2940" s="52"/>
      <c r="AI2940" s="52"/>
      <c r="AJ2940" s="52"/>
      <c r="AK2940" s="52"/>
    </row>
    <row r="2941" spans="32:37" ht="12.75">
      <c r="AF2941" s="52"/>
      <c r="AG2941" s="52"/>
      <c r="AH2941" s="52"/>
      <c r="AI2941" s="52"/>
      <c r="AJ2941" s="52"/>
      <c r="AK2941" s="52"/>
    </row>
    <row r="2942" spans="32:37" ht="12.75">
      <c r="AF2942" s="52"/>
      <c r="AG2942" s="52"/>
      <c r="AH2942" s="52"/>
      <c r="AI2942" s="52"/>
      <c r="AJ2942" s="52"/>
      <c r="AK2942" s="52"/>
    </row>
    <row r="2943" spans="32:37" ht="12.75">
      <c r="AF2943" s="52"/>
      <c r="AG2943" s="52"/>
      <c r="AH2943" s="52"/>
      <c r="AI2943" s="52"/>
      <c r="AJ2943" s="52"/>
      <c r="AK2943" s="52"/>
    </row>
    <row r="2944" spans="32:37" ht="12.75">
      <c r="AF2944" s="52"/>
      <c r="AG2944" s="52"/>
      <c r="AH2944" s="52"/>
      <c r="AI2944" s="52"/>
      <c r="AJ2944" s="52"/>
      <c r="AK2944" s="52"/>
    </row>
    <row r="2945" spans="32:37" ht="12.75">
      <c r="AF2945" s="52"/>
      <c r="AG2945" s="52"/>
      <c r="AH2945" s="52"/>
      <c r="AI2945" s="52"/>
      <c r="AJ2945" s="52"/>
      <c r="AK2945" s="52"/>
    </row>
    <row r="2946" spans="32:37" ht="12.75">
      <c r="AF2946" s="52"/>
      <c r="AG2946" s="52"/>
      <c r="AH2946" s="52"/>
      <c r="AI2946" s="52"/>
      <c r="AJ2946" s="52"/>
      <c r="AK2946" s="52"/>
    </row>
    <row r="2947" spans="32:37" ht="12.75">
      <c r="AF2947" s="52"/>
      <c r="AG2947" s="52"/>
      <c r="AH2947" s="52"/>
      <c r="AI2947" s="52"/>
      <c r="AJ2947" s="52"/>
      <c r="AK2947" s="52"/>
    </row>
    <row r="2948" spans="32:37" ht="12.75">
      <c r="AF2948" s="52"/>
      <c r="AG2948" s="52"/>
      <c r="AH2948" s="52"/>
      <c r="AI2948" s="52"/>
      <c r="AJ2948" s="52"/>
      <c r="AK2948" s="52"/>
    </row>
    <row r="2949" spans="32:37" ht="12.75">
      <c r="AF2949" s="52"/>
      <c r="AG2949" s="52"/>
      <c r="AH2949" s="52"/>
      <c r="AI2949" s="52"/>
      <c r="AJ2949" s="52"/>
      <c r="AK2949" s="52"/>
    </row>
    <row r="2950" spans="32:37" ht="12.75">
      <c r="AF2950" s="52"/>
      <c r="AG2950" s="52"/>
      <c r="AH2950" s="52"/>
      <c r="AI2950" s="52"/>
      <c r="AJ2950" s="52"/>
      <c r="AK2950" s="52"/>
    </row>
    <row r="2951" spans="32:37" ht="12.75">
      <c r="AF2951" s="52"/>
      <c r="AG2951" s="52"/>
      <c r="AH2951" s="52"/>
      <c r="AI2951" s="52"/>
      <c r="AJ2951" s="52"/>
      <c r="AK2951" s="52"/>
    </row>
    <row r="2952" spans="32:37" ht="12.75">
      <c r="AF2952" s="52"/>
      <c r="AG2952" s="52"/>
      <c r="AH2952" s="52"/>
      <c r="AI2952" s="52"/>
      <c r="AJ2952" s="52"/>
      <c r="AK2952" s="52"/>
    </row>
    <row r="2953" spans="32:37" ht="12.75">
      <c r="AF2953" s="52"/>
      <c r="AG2953" s="52"/>
      <c r="AH2953" s="52"/>
      <c r="AI2953" s="52"/>
      <c r="AJ2953" s="52"/>
      <c r="AK2953" s="52"/>
    </row>
    <row r="2954" spans="32:37" ht="12.75">
      <c r="AF2954" s="52"/>
      <c r="AG2954" s="52"/>
      <c r="AH2954" s="52"/>
      <c r="AI2954" s="52"/>
      <c r="AJ2954" s="52"/>
      <c r="AK2954" s="52"/>
    </row>
    <row r="2955" spans="32:37" ht="12.75">
      <c r="AF2955" s="52"/>
      <c r="AG2955" s="52"/>
      <c r="AH2955" s="52"/>
      <c r="AI2955" s="52"/>
      <c r="AJ2955" s="52"/>
      <c r="AK2955" s="52"/>
    </row>
    <row r="2956" spans="32:37" ht="12.75">
      <c r="AF2956" s="52"/>
      <c r="AG2956" s="52"/>
      <c r="AH2956" s="52"/>
      <c r="AI2956" s="52"/>
      <c r="AJ2956" s="52"/>
      <c r="AK2956" s="52"/>
    </row>
    <row r="2957" spans="32:37" ht="12.75">
      <c r="AF2957" s="52"/>
      <c r="AG2957" s="52"/>
      <c r="AH2957" s="52"/>
      <c r="AI2957" s="52"/>
      <c r="AJ2957" s="52"/>
      <c r="AK2957" s="52"/>
    </row>
    <row r="2958" spans="32:37" ht="12.75">
      <c r="AF2958" s="52"/>
      <c r="AG2958" s="52"/>
      <c r="AH2958" s="52"/>
      <c r="AI2958" s="52"/>
      <c r="AJ2958" s="52"/>
      <c r="AK2958" s="52"/>
    </row>
    <row r="2959" spans="32:37" ht="12.75">
      <c r="AF2959" s="52"/>
      <c r="AG2959" s="52"/>
      <c r="AH2959" s="52"/>
      <c r="AI2959" s="52"/>
      <c r="AJ2959" s="52"/>
      <c r="AK2959" s="52"/>
    </row>
    <row r="2960" spans="32:37" ht="12.75">
      <c r="AF2960" s="52"/>
      <c r="AG2960" s="52"/>
      <c r="AH2960" s="52"/>
      <c r="AI2960" s="52"/>
      <c r="AJ2960" s="52"/>
      <c r="AK2960" s="52"/>
    </row>
    <row r="2961" spans="32:37" ht="12.75">
      <c r="AF2961" s="52"/>
      <c r="AG2961" s="52"/>
      <c r="AH2961" s="52"/>
      <c r="AI2961" s="52"/>
      <c r="AJ2961" s="52"/>
      <c r="AK2961" s="52"/>
    </row>
    <row r="2962" spans="32:37" ht="12.75">
      <c r="AF2962" s="52"/>
      <c r="AG2962" s="52"/>
      <c r="AH2962" s="52"/>
      <c r="AI2962" s="52"/>
      <c r="AJ2962" s="52"/>
      <c r="AK2962" s="52"/>
    </row>
    <row r="2963" spans="32:37" ht="12.75">
      <c r="AF2963" s="52"/>
      <c r="AG2963" s="52"/>
      <c r="AH2963" s="52"/>
      <c r="AI2963" s="52"/>
      <c r="AJ2963" s="52"/>
      <c r="AK2963" s="52"/>
    </row>
    <row r="2964" spans="32:37" ht="12.75">
      <c r="AF2964" s="52"/>
      <c r="AG2964" s="52"/>
      <c r="AH2964" s="52"/>
      <c r="AI2964" s="52"/>
      <c r="AJ2964" s="52"/>
      <c r="AK2964" s="52"/>
    </row>
    <row r="2965" spans="32:37" ht="12.75">
      <c r="AF2965" s="52"/>
      <c r="AG2965" s="52"/>
      <c r="AH2965" s="52"/>
      <c r="AI2965" s="52"/>
      <c r="AJ2965" s="52"/>
      <c r="AK2965" s="52"/>
    </row>
    <row r="2966" spans="32:37" ht="12.75">
      <c r="AF2966" s="52"/>
      <c r="AG2966" s="52"/>
      <c r="AH2966" s="52"/>
      <c r="AI2966" s="52"/>
      <c r="AJ2966" s="52"/>
      <c r="AK2966" s="52"/>
    </row>
    <row r="2967" spans="32:37" ht="12.75">
      <c r="AF2967" s="52"/>
      <c r="AG2967" s="52"/>
      <c r="AH2967" s="52"/>
      <c r="AI2967" s="52"/>
      <c r="AJ2967" s="52"/>
      <c r="AK2967" s="52"/>
    </row>
    <row r="2968" spans="32:37" ht="12.75">
      <c r="AF2968" s="52"/>
      <c r="AG2968" s="52"/>
      <c r="AH2968" s="52"/>
      <c r="AI2968" s="52"/>
      <c r="AJ2968" s="52"/>
      <c r="AK2968" s="52"/>
    </row>
    <row r="2969" spans="32:37" ht="12.75">
      <c r="AF2969" s="52"/>
      <c r="AG2969" s="52"/>
      <c r="AH2969" s="52"/>
      <c r="AI2969" s="52"/>
      <c r="AJ2969" s="52"/>
      <c r="AK2969" s="52"/>
    </row>
    <row r="2970" spans="32:37" ht="12.75">
      <c r="AF2970" s="52"/>
      <c r="AG2970" s="52"/>
      <c r="AH2970" s="52"/>
      <c r="AI2970" s="52"/>
      <c r="AJ2970" s="52"/>
      <c r="AK2970" s="52"/>
    </row>
    <row r="2971" spans="32:37" ht="12.75">
      <c r="AF2971" s="52"/>
      <c r="AG2971" s="52"/>
      <c r="AH2971" s="52"/>
      <c r="AI2971" s="52"/>
      <c r="AJ2971" s="52"/>
      <c r="AK2971" s="52"/>
    </row>
    <row r="2972" spans="32:37" ht="12.75">
      <c r="AF2972" s="52"/>
      <c r="AG2972" s="52"/>
      <c r="AH2972" s="52"/>
      <c r="AI2972" s="52"/>
      <c r="AJ2972" s="52"/>
      <c r="AK2972" s="52"/>
    </row>
    <row r="2973" spans="32:37" ht="12.75">
      <c r="AF2973" s="52"/>
      <c r="AG2973" s="52"/>
      <c r="AH2973" s="52"/>
      <c r="AI2973" s="52"/>
      <c r="AJ2973" s="52"/>
      <c r="AK2973" s="52"/>
    </row>
    <row r="2974" spans="32:37" ht="12.75">
      <c r="AF2974" s="52"/>
      <c r="AG2974" s="52"/>
      <c r="AH2974" s="52"/>
      <c r="AI2974" s="52"/>
      <c r="AJ2974" s="52"/>
      <c r="AK2974" s="52"/>
    </row>
    <row r="2975" spans="32:37" ht="12.75">
      <c r="AF2975" s="52"/>
      <c r="AG2975" s="52"/>
      <c r="AH2975" s="52"/>
      <c r="AI2975" s="52"/>
      <c r="AJ2975" s="52"/>
      <c r="AK2975" s="52"/>
    </row>
    <row r="2976" spans="32:37" ht="12.75">
      <c r="AF2976" s="52"/>
      <c r="AG2976" s="52"/>
      <c r="AH2976" s="52"/>
      <c r="AI2976" s="52"/>
      <c r="AJ2976" s="52"/>
      <c r="AK2976" s="52"/>
    </row>
    <row r="2977" spans="32:37" ht="12.75">
      <c r="AF2977" s="52"/>
      <c r="AG2977" s="52"/>
      <c r="AH2977" s="52"/>
      <c r="AI2977" s="52"/>
      <c r="AJ2977" s="52"/>
      <c r="AK2977" s="52"/>
    </row>
    <row r="2978" spans="32:37" ht="12.75">
      <c r="AF2978" s="52"/>
      <c r="AG2978" s="52"/>
      <c r="AH2978" s="52"/>
      <c r="AI2978" s="52"/>
      <c r="AJ2978" s="52"/>
      <c r="AK2978" s="52"/>
    </row>
    <row r="2979" spans="32:37" ht="12.75">
      <c r="AF2979" s="52"/>
      <c r="AG2979" s="52"/>
      <c r="AH2979" s="52"/>
      <c r="AI2979" s="52"/>
      <c r="AJ2979" s="52"/>
      <c r="AK2979" s="52"/>
    </row>
    <row r="2980" spans="32:37" ht="12.75">
      <c r="AF2980" s="52"/>
      <c r="AG2980" s="52"/>
      <c r="AH2980" s="52"/>
      <c r="AI2980" s="52"/>
      <c r="AJ2980" s="52"/>
      <c r="AK2980" s="52"/>
    </row>
    <row r="2981" spans="32:37" ht="12.75">
      <c r="AF2981" s="52"/>
      <c r="AG2981" s="52"/>
      <c r="AH2981" s="52"/>
      <c r="AI2981" s="52"/>
      <c r="AJ2981" s="52"/>
      <c r="AK2981" s="52"/>
    </row>
    <row r="2982" spans="32:37" ht="12.75">
      <c r="AF2982" s="52"/>
      <c r="AG2982" s="52"/>
      <c r="AH2982" s="52"/>
      <c r="AI2982" s="52"/>
      <c r="AJ2982" s="52"/>
      <c r="AK2982" s="52"/>
    </row>
    <row r="2983" spans="32:37" ht="12.75">
      <c r="AF2983" s="52"/>
      <c r="AG2983" s="52"/>
      <c r="AH2983" s="52"/>
      <c r="AI2983" s="52"/>
      <c r="AJ2983" s="52"/>
      <c r="AK2983" s="52"/>
    </row>
    <row r="2984" spans="32:37" ht="12.75">
      <c r="AF2984" s="52"/>
      <c r="AG2984" s="52"/>
      <c r="AH2984" s="52"/>
      <c r="AI2984" s="52"/>
      <c r="AJ2984" s="52"/>
      <c r="AK2984" s="52"/>
    </row>
    <row r="2985" spans="32:37" ht="12.75">
      <c r="AF2985" s="52"/>
      <c r="AG2985" s="52"/>
      <c r="AH2985" s="52"/>
      <c r="AI2985" s="52"/>
      <c r="AJ2985" s="52"/>
      <c r="AK2985" s="52"/>
    </row>
    <row r="2986" spans="32:37" ht="12.75">
      <c r="AF2986" s="52"/>
      <c r="AG2986" s="52"/>
      <c r="AH2986" s="52"/>
      <c r="AI2986" s="52"/>
      <c r="AJ2986" s="52"/>
      <c r="AK2986" s="52"/>
    </row>
    <row r="2987" spans="32:37" ht="12.75">
      <c r="AF2987" s="52"/>
      <c r="AG2987" s="52"/>
      <c r="AH2987" s="52"/>
      <c r="AI2987" s="52"/>
      <c r="AJ2987" s="52"/>
      <c r="AK2987" s="52"/>
    </row>
    <row r="2988" spans="32:37" ht="12.75">
      <c r="AF2988" s="52"/>
      <c r="AG2988" s="52"/>
      <c r="AH2988" s="52"/>
      <c r="AI2988" s="52"/>
      <c r="AJ2988" s="52"/>
      <c r="AK2988" s="52"/>
    </row>
    <row r="2989" spans="32:37" ht="12.75">
      <c r="AF2989" s="52"/>
      <c r="AG2989" s="52"/>
      <c r="AH2989" s="52"/>
      <c r="AI2989" s="52"/>
      <c r="AJ2989" s="52"/>
      <c r="AK2989" s="52"/>
    </row>
    <row r="2990" spans="32:37" ht="12.75">
      <c r="AF2990" s="52"/>
      <c r="AG2990" s="52"/>
      <c r="AH2990" s="52"/>
      <c r="AI2990" s="52"/>
      <c r="AJ2990" s="52"/>
      <c r="AK2990" s="52"/>
    </row>
    <row r="2991" spans="32:37" ht="12.75">
      <c r="AF2991" s="52"/>
      <c r="AG2991" s="52"/>
      <c r="AH2991" s="52"/>
      <c r="AI2991" s="52"/>
      <c r="AJ2991" s="52"/>
      <c r="AK2991" s="52"/>
    </row>
    <row r="2992" spans="32:37" ht="12.75">
      <c r="AF2992" s="52"/>
      <c r="AG2992" s="52"/>
      <c r="AH2992" s="52"/>
      <c r="AI2992" s="52"/>
      <c r="AJ2992" s="52"/>
      <c r="AK2992" s="52"/>
    </row>
    <row r="2993" spans="32:37" ht="12.75">
      <c r="AF2993" s="52"/>
      <c r="AG2993" s="52"/>
      <c r="AH2993" s="52"/>
      <c r="AI2993" s="52"/>
      <c r="AJ2993" s="52"/>
      <c r="AK2993" s="52"/>
    </row>
    <row r="2994" spans="32:37" ht="12.75">
      <c r="AF2994" s="52"/>
      <c r="AG2994" s="52"/>
      <c r="AH2994" s="52"/>
      <c r="AI2994" s="52"/>
      <c r="AJ2994" s="52"/>
      <c r="AK2994" s="52"/>
    </row>
    <row r="2995" spans="32:37" ht="12.75">
      <c r="AF2995" s="52"/>
      <c r="AG2995" s="52"/>
      <c r="AH2995" s="52"/>
      <c r="AI2995" s="52"/>
      <c r="AJ2995" s="52"/>
      <c r="AK2995" s="52"/>
    </row>
    <row r="2996" spans="32:37" ht="12.75">
      <c r="AF2996" s="52"/>
      <c r="AG2996" s="52"/>
      <c r="AH2996" s="52"/>
      <c r="AI2996" s="52"/>
      <c r="AJ2996" s="52"/>
      <c r="AK2996" s="52"/>
    </row>
    <row r="2997" spans="32:37" ht="12.75">
      <c r="AF2997" s="52"/>
      <c r="AG2997" s="52"/>
      <c r="AH2997" s="52"/>
      <c r="AI2997" s="52"/>
      <c r="AJ2997" s="52"/>
      <c r="AK2997" s="52"/>
    </row>
    <row r="2998" spans="32:37" ht="12.75">
      <c r="AF2998" s="52"/>
      <c r="AG2998" s="52"/>
      <c r="AH2998" s="52"/>
      <c r="AI2998" s="52"/>
      <c r="AJ2998" s="52"/>
      <c r="AK2998" s="52"/>
    </row>
    <row r="2999" spans="32:37" ht="12.75">
      <c r="AF2999" s="52"/>
      <c r="AG2999" s="52"/>
      <c r="AH2999" s="52"/>
      <c r="AI2999" s="52"/>
      <c r="AJ2999" s="52"/>
      <c r="AK2999" s="52"/>
    </row>
    <row r="3000" spans="32:37" ht="12.75">
      <c r="AF3000" s="52"/>
      <c r="AG3000" s="52"/>
      <c r="AH3000" s="52"/>
      <c r="AI3000" s="52"/>
      <c r="AJ3000" s="52"/>
      <c r="AK3000" s="52"/>
    </row>
    <row r="3001" spans="32:37" ht="12.75">
      <c r="AF3001" s="52"/>
      <c r="AG3001" s="52"/>
      <c r="AH3001" s="52"/>
      <c r="AI3001" s="52"/>
      <c r="AJ3001" s="52"/>
      <c r="AK3001" s="52"/>
    </row>
    <row r="3002" spans="32:37" ht="12.75">
      <c r="AF3002" s="52"/>
      <c r="AG3002" s="52"/>
      <c r="AH3002" s="52"/>
      <c r="AI3002" s="52"/>
      <c r="AJ3002" s="52"/>
      <c r="AK3002" s="52"/>
    </row>
    <row r="3003" spans="32:37" ht="12.75">
      <c r="AF3003" s="52"/>
      <c r="AG3003" s="52"/>
      <c r="AH3003" s="52"/>
      <c r="AI3003" s="52"/>
      <c r="AJ3003" s="52"/>
      <c r="AK3003" s="52"/>
    </row>
    <row r="3004" spans="32:37" ht="12.75">
      <c r="AF3004" s="52"/>
      <c r="AG3004" s="52"/>
      <c r="AH3004" s="52"/>
      <c r="AI3004" s="52"/>
      <c r="AJ3004" s="52"/>
      <c r="AK3004" s="52"/>
    </row>
    <row r="3005" spans="32:37" ht="12.75">
      <c r="AF3005" s="52"/>
      <c r="AG3005" s="52"/>
      <c r="AH3005" s="52"/>
      <c r="AI3005" s="52"/>
      <c r="AJ3005" s="52"/>
      <c r="AK3005" s="52"/>
    </row>
    <row r="3006" spans="32:37" ht="12.75">
      <c r="AF3006" s="52"/>
      <c r="AG3006" s="52"/>
      <c r="AH3006" s="52"/>
      <c r="AI3006" s="52"/>
      <c r="AJ3006" s="52"/>
      <c r="AK3006" s="52"/>
    </row>
    <row r="3007" spans="32:37" ht="12.75">
      <c r="AF3007" s="52"/>
      <c r="AG3007" s="52"/>
      <c r="AH3007" s="52"/>
      <c r="AI3007" s="52"/>
      <c r="AJ3007" s="52"/>
      <c r="AK3007" s="52"/>
    </row>
    <row r="3008" spans="32:37" ht="12.75">
      <c r="AF3008" s="52"/>
      <c r="AG3008" s="52"/>
      <c r="AH3008" s="52"/>
      <c r="AI3008" s="52"/>
      <c r="AJ3008" s="52"/>
      <c r="AK3008" s="52"/>
    </row>
    <row r="3009" spans="32:37" ht="12.75">
      <c r="AF3009" s="52"/>
      <c r="AG3009" s="52"/>
      <c r="AH3009" s="52"/>
      <c r="AI3009" s="52"/>
      <c r="AJ3009" s="52"/>
      <c r="AK3009" s="52"/>
    </row>
    <row r="3010" spans="32:37" ht="12.75">
      <c r="AF3010" s="52"/>
      <c r="AG3010" s="52"/>
      <c r="AH3010" s="52"/>
      <c r="AI3010" s="52"/>
      <c r="AJ3010" s="52"/>
      <c r="AK3010" s="52"/>
    </row>
    <row r="3011" spans="32:37" ht="12.75">
      <c r="AF3011" s="52"/>
      <c r="AG3011" s="52"/>
      <c r="AH3011" s="52"/>
      <c r="AI3011" s="52"/>
      <c r="AJ3011" s="52"/>
      <c r="AK3011" s="52"/>
    </row>
    <row r="3012" spans="32:37" ht="12.75">
      <c r="AF3012" s="52"/>
      <c r="AG3012" s="52"/>
      <c r="AH3012" s="52"/>
      <c r="AI3012" s="52"/>
      <c r="AJ3012" s="52"/>
      <c r="AK3012" s="52"/>
    </row>
    <row r="3013" spans="32:37" ht="12.75">
      <c r="AF3013" s="52"/>
      <c r="AG3013" s="52"/>
      <c r="AH3013" s="52"/>
      <c r="AI3013" s="52"/>
      <c r="AJ3013" s="52"/>
      <c r="AK3013" s="52"/>
    </row>
    <row r="3014" spans="32:37" ht="12.75">
      <c r="AF3014" s="52"/>
      <c r="AG3014" s="52"/>
      <c r="AH3014" s="52"/>
      <c r="AI3014" s="52"/>
      <c r="AJ3014" s="52"/>
      <c r="AK3014" s="52"/>
    </row>
    <row r="3015" spans="32:37" ht="12.75">
      <c r="AF3015" s="52"/>
      <c r="AG3015" s="52"/>
      <c r="AH3015" s="52"/>
      <c r="AI3015" s="52"/>
      <c r="AJ3015" s="52"/>
      <c r="AK3015" s="52"/>
    </row>
    <row r="3016" spans="32:37" ht="12.75">
      <c r="AF3016" s="52"/>
      <c r="AG3016" s="52"/>
      <c r="AH3016" s="52"/>
      <c r="AI3016" s="52"/>
      <c r="AJ3016" s="52"/>
      <c r="AK3016" s="52"/>
    </row>
    <row r="3017" spans="32:37" ht="12.75">
      <c r="AF3017" s="52"/>
      <c r="AG3017" s="52"/>
      <c r="AH3017" s="52"/>
      <c r="AI3017" s="52"/>
      <c r="AJ3017" s="52"/>
      <c r="AK3017" s="52"/>
    </row>
    <row r="3018" spans="32:37" ht="12.75">
      <c r="AF3018" s="52"/>
      <c r="AG3018" s="52"/>
      <c r="AH3018" s="52"/>
      <c r="AI3018" s="52"/>
      <c r="AJ3018" s="52"/>
      <c r="AK3018" s="52"/>
    </row>
    <row r="3019" spans="32:37" ht="12.75">
      <c r="AF3019" s="52"/>
      <c r="AG3019" s="52"/>
      <c r="AH3019" s="52"/>
      <c r="AI3019" s="52"/>
      <c r="AJ3019" s="52"/>
      <c r="AK3019" s="52"/>
    </row>
    <row r="3020" spans="32:37" ht="12.75">
      <c r="AF3020" s="52"/>
      <c r="AG3020" s="52"/>
      <c r="AH3020" s="52"/>
      <c r="AI3020" s="52"/>
      <c r="AJ3020" s="52"/>
      <c r="AK3020" s="52"/>
    </row>
    <row r="3021" spans="32:37" ht="12.75">
      <c r="AF3021" s="52"/>
      <c r="AG3021" s="52"/>
      <c r="AH3021" s="52"/>
      <c r="AI3021" s="52"/>
      <c r="AJ3021" s="52"/>
      <c r="AK3021" s="52"/>
    </row>
    <row r="3022" spans="32:37" ht="12.75">
      <c r="AF3022" s="52"/>
      <c r="AG3022" s="52"/>
      <c r="AH3022" s="52"/>
      <c r="AI3022" s="52"/>
      <c r="AJ3022" s="52"/>
      <c r="AK3022" s="52"/>
    </row>
    <row r="3023" spans="32:37" ht="12.75">
      <c r="AF3023" s="52"/>
      <c r="AG3023" s="52"/>
      <c r="AH3023" s="52"/>
      <c r="AI3023" s="52"/>
      <c r="AJ3023" s="52"/>
      <c r="AK3023" s="52"/>
    </row>
    <row r="3024" spans="32:37" ht="12.75">
      <c r="AF3024" s="52"/>
      <c r="AG3024" s="52"/>
      <c r="AH3024" s="52"/>
      <c r="AI3024" s="52"/>
      <c r="AJ3024" s="52"/>
      <c r="AK3024" s="52"/>
    </row>
    <row r="3025" spans="32:37" ht="12.75">
      <c r="AF3025" s="52"/>
      <c r="AG3025" s="52"/>
      <c r="AH3025" s="52"/>
      <c r="AI3025" s="52"/>
      <c r="AJ3025" s="52"/>
      <c r="AK3025" s="52"/>
    </row>
    <row r="3026" spans="32:37" ht="12.75">
      <c r="AF3026" s="52"/>
      <c r="AG3026" s="52"/>
      <c r="AH3026" s="52"/>
      <c r="AI3026" s="52"/>
      <c r="AJ3026" s="52"/>
      <c r="AK3026" s="52"/>
    </row>
    <row r="3027" spans="32:37" ht="12.75">
      <c r="AF3027" s="52"/>
      <c r="AG3027" s="52"/>
      <c r="AH3027" s="52"/>
      <c r="AI3027" s="52"/>
      <c r="AJ3027" s="52"/>
      <c r="AK3027" s="52"/>
    </row>
    <row r="3028" spans="32:37" ht="12.75">
      <c r="AF3028" s="52"/>
      <c r="AG3028" s="52"/>
      <c r="AH3028" s="52"/>
      <c r="AI3028" s="52"/>
      <c r="AJ3028" s="52"/>
      <c r="AK3028" s="52"/>
    </row>
    <row r="3029" spans="32:37" ht="12.75">
      <c r="AF3029" s="52"/>
      <c r="AG3029" s="52"/>
      <c r="AH3029" s="52"/>
      <c r="AI3029" s="52"/>
      <c r="AJ3029" s="52"/>
      <c r="AK3029" s="52"/>
    </row>
    <row r="3030" spans="32:37" ht="12.75">
      <c r="AF3030" s="52"/>
      <c r="AG3030" s="52"/>
      <c r="AH3030" s="52"/>
      <c r="AI3030" s="52"/>
      <c r="AJ3030" s="52"/>
      <c r="AK3030" s="52"/>
    </row>
    <row r="3031" spans="32:37" ht="12.75">
      <c r="AF3031" s="52"/>
      <c r="AG3031" s="52"/>
      <c r="AH3031" s="52"/>
      <c r="AI3031" s="52"/>
      <c r="AJ3031" s="52"/>
      <c r="AK3031" s="52"/>
    </row>
    <row r="3032" spans="32:37" ht="12.75">
      <c r="AF3032" s="52"/>
      <c r="AG3032" s="52"/>
      <c r="AH3032" s="52"/>
      <c r="AI3032" s="52"/>
      <c r="AJ3032" s="52"/>
      <c r="AK3032" s="52"/>
    </row>
    <row r="3033" spans="32:37" ht="12.75">
      <c r="AF3033" s="52"/>
      <c r="AG3033" s="52"/>
      <c r="AH3033" s="52"/>
      <c r="AI3033" s="52"/>
      <c r="AJ3033" s="52"/>
      <c r="AK3033" s="52"/>
    </row>
    <row r="3034" spans="32:37" ht="12.75">
      <c r="AF3034" s="52"/>
      <c r="AG3034" s="52"/>
      <c r="AH3034" s="52"/>
      <c r="AI3034" s="52"/>
      <c r="AJ3034" s="52"/>
      <c r="AK3034" s="52"/>
    </row>
    <row r="3035" spans="32:37" ht="12.75">
      <c r="AF3035" s="52"/>
      <c r="AG3035" s="52"/>
      <c r="AH3035" s="52"/>
      <c r="AI3035" s="52"/>
      <c r="AJ3035" s="52"/>
      <c r="AK3035" s="52"/>
    </row>
    <row r="3036" spans="32:37" ht="12.75">
      <c r="AF3036" s="52"/>
      <c r="AG3036" s="52"/>
      <c r="AH3036" s="52"/>
      <c r="AI3036" s="52"/>
      <c r="AJ3036" s="52"/>
      <c r="AK3036" s="52"/>
    </row>
    <row r="3037" spans="32:37" ht="12.75">
      <c r="AF3037" s="52"/>
      <c r="AG3037" s="52"/>
      <c r="AH3037" s="52"/>
      <c r="AI3037" s="52"/>
      <c r="AJ3037" s="52"/>
      <c r="AK3037" s="52"/>
    </row>
    <row r="3038" spans="32:37" ht="12.75">
      <c r="AF3038" s="52"/>
      <c r="AG3038" s="52"/>
      <c r="AH3038" s="52"/>
      <c r="AI3038" s="52"/>
      <c r="AJ3038" s="52"/>
      <c r="AK3038" s="52"/>
    </row>
    <row r="3039" spans="32:37" ht="12.75">
      <c r="AF3039" s="52"/>
      <c r="AG3039" s="52"/>
      <c r="AH3039" s="52"/>
      <c r="AI3039" s="52"/>
      <c r="AJ3039" s="52"/>
      <c r="AK3039" s="52"/>
    </row>
    <row r="3040" spans="32:37" ht="12.75">
      <c r="AF3040" s="52"/>
      <c r="AG3040" s="52"/>
      <c r="AH3040" s="52"/>
      <c r="AI3040" s="52"/>
      <c r="AJ3040" s="52"/>
      <c r="AK3040" s="52"/>
    </row>
    <row r="3041" spans="32:37" ht="12.75">
      <c r="AF3041" s="52"/>
      <c r="AG3041" s="52"/>
      <c r="AH3041" s="52"/>
      <c r="AI3041" s="52"/>
      <c r="AJ3041" s="52"/>
      <c r="AK3041" s="52"/>
    </row>
    <row r="3042" spans="32:37" ht="12.75">
      <c r="AF3042" s="52"/>
      <c r="AG3042" s="52"/>
      <c r="AH3042" s="52"/>
      <c r="AI3042" s="52"/>
      <c r="AJ3042" s="52"/>
      <c r="AK3042" s="52"/>
    </row>
    <row r="3043" spans="32:37" ht="12.75">
      <c r="AF3043" s="52"/>
      <c r="AG3043" s="52"/>
      <c r="AH3043" s="52"/>
      <c r="AI3043" s="52"/>
      <c r="AJ3043" s="52"/>
      <c r="AK3043" s="52"/>
    </row>
    <row r="3044" spans="32:37" ht="12.75">
      <c r="AF3044" s="52"/>
      <c r="AG3044" s="52"/>
      <c r="AH3044" s="52"/>
      <c r="AI3044" s="52"/>
      <c r="AJ3044" s="52"/>
      <c r="AK3044" s="52"/>
    </row>
    <row r="3045" spans="32:37" ht="12.75">
      <c r="AF3045" s="52"/>
      <c r="AG3045" s="52"/>
      <c r="AH3045" s="52"/>
      <c r="AI3045" s="52"/>
      <c r="AJ3045" s="52"/>
      <c r="AK3045" s="52"/>
    </row>
    <row r="3046" spans="32:37" ht="12.75">
      <c r="AF3046" s="52"/>
      <c r="AG3046" s="52"/>
      <c r="AH3046" s="52"/>
      <c r="AI3046" s="52"/>
      <c r="AJ3046" s="52"/>
      <c r="AK3046" s="52"/>
    </row>
    <row r="3047" spans="32:37" ht="12.75">
      <c r="AF3047" s="52"/>
      <c r="AG3047" s="52"/>
      <c r="AH3047" s="52"/>
      <c r="AI3047" s="52"/>
      <c r="AJ3047" s="52"/>
      <c r="AK3047" s="52"/>
    </row>
    <row r="3048" spans="32:37" ht="12.75">
      <c r="AF3048" s="52"/>
      <c r="AG3048" s="52"/>
      <c r="AH3048" s="52"/>
      <c r="AI3048" s="52"/>
      <c r="AJ3048" s="52"/>
      <c r="AK3048" s="52"/>
    </row>
    <row r="3049" spans="32:37" ht="12.75">
      <c r="AF3049" s="52"/>
      <c r="AG3049" s="52"/>
      <c r="AH3049" s="52"/>
      <c r="AI3049" s="52"/>
      <c r="AJ3049" s="52"/>
      <c r="AK3049" s="52"/>
    </row>
    <row r="3050" spans="32:37" ht="12.75">
      <c r="AF3050" s="52"/>
      <c r="AG3050" s="52"/>
      <c r="AH3050" s="52"/>
      <c r="AI3050" s="52"/>
      <c r="AJ3050" s="52"/>
      <c r="AK3050" s="52"/>
    </row>
    <row r="3051" spans="32:37" ht="12.75">
      <c r="AF3051" s="52"/>
      <c r="AG3051" s="52"/>
      <c r="AH3051" s="52"/>
      <c r="AI3051" s="52"/>
      <c r="AJ3051" s="52"/>
      <c r="AK3051" s="52"/>
    </row>
    <row r="3052" spans="32:37" ht="12.75">
      <c r="AF3052" s="52"/>
      <c r="AG3052" s="52"/>
      <c r="AH3052" s="52"/>
      <c r="AI3052" s="52"/>
      <c r="AJ3052" s="52"/>
      <c r="AK3052" s="52"/>
    </row>
    <row r="3053" spans="32:37" ht="12.75">
      <c r="AF3053" s="52"/>
      <c r="AG3053" s="52"/>
      <c r="AH3053" s="52"/>
      <c r="AI3053" s="52"/>
      <c r="AJ3053" s="52"/>
      <c r="AK3053" s="52"/>
    </row>
    <row r="3054" spans="32:37" ht="12.75">
      <c r="AF3054" s="52"/>
      <c r="AG3054" s="52"/>
      <c r="AH3054" s="52"/>
      <c r="AI3054" s="52"/>
      <c r="AJ3054" s="52"/>
      <c r="AK3054" s="52"/>
    </row>
    <row r="3055" spans="32:37" ht="12.75">
      <c r="AF3055" s="52"/>
      <c r="AG3055" s="52"/>
      <c r="AH3055" s="52"/>
      <c r="AI3055" s="52"/>
      <c r="AJ3055" s="52"/>
      <c r="AK3055" s="52"/>
    </row>
    <row r="3056" spans="32:37" ht="12.75">
      <c r="AF3056" s="52"/>
      <c r="AG3056" s="52"/>
      <c r="AH3056" s="52"/>
      <c r="AI3056" s="52"/>
      <c r="AJ3056" s="52"/>
      <c r="AK3056" s="52"/>
    </row>
    <row r="3057" spans="32:37" ht="12.75">
      <c r="AF3057" s="52"/>
      <c r="AG3057" s="52"/>
      <c r="AH3057" s="52"/>
      <c r="AI3057" s="52"/>
      <c r="AJ3057" s="52"/>
      <c r="AK3057" s="52"/>
    </row>
    <row r="3058" spans="32:37" ht="12.75">
      <c r="AF3058" s="52"/>
      <c r="AG3058" s="52"/>
      <c r="AH3058" s="52"/>
      <c r="AI3058" s="52"/>
      <c r="AJ3058" s="52"/>
      <c r="AK3058" s="52"/>
    </row>
    <row r="3059" spans="32:37" ht="12.75">
      <c r="AF3059" s="52"/>
      <c r="AG3059" s="52"/>
      <c r="AH3059" s="52"/>
      <c r="AI3059" s="52"/>
      <c r="AJ3059" s="52"/>
      <c r="AK3059" s="52"/>
    </row>
    <row r="3060" spans="32:37" ht="12.75">
      <c r="AF3060" s="52"/>
      <c r="AG3060" s="52"/>
      <c r="AH3060" s="52"/>
      <c r="AI3060" s="52"/>
      <c r="AJ3060" s="52"/>
      <c r="AK3060" s="52"/>
    </row>
    <row r="3061" spans="32:37" ht="12.75">
      <c r="AF3061" s="52"/>
      <c r="AG3061" s="52"/>
      <c r="AH3061" s="52"/>
      <c r="AI3061" s="52"/>
      <c r="AJ3061" s="52"/>
      <c r="AK3061" s="52"/>
    </row>
    <row r="3062" spans="32:37" ht="12.75">
      <c r="AF3062" s="52"/>
      <c r="AG3062" s="52"/>
      <c r="AH3062" s="52"/>
      <c r="AI3062" s="52"/>
      <c r="AJ3062" s="52"/>
      <c r="AK3062" s="52"/>
    </row>
    <row r="3063" spans="32:37" ht="12.75">
      <c r="AF3063" s="52"/>
      <c r="AG3063" s="52"/>
      <c r="AH3063" s="52"/>
      <c r="AI3063" s="52"/>
      <c r="AJ3063" s="52"/>
      <c r="AK3063" s="52"/>
    </row>
    <row r="3064" spans="32:37" ht="12.75">
      <c r="AF3064" s="52"/>
      <c r="AG3064" s="52"/>
      <c r="AH3064" s="52"/>
      <c r="AI3064" s="52"/>
      <c r="AJ3064" s="52"/>
      <c r="AK3064" s="52"/>
    </row>
    <row r="3065" spans="32:37" ht="12.75">
      <c r="AF3065" s="52"/>
      <c r="AG3065" s="52"/>
      <c r="AH3065" s="52"/>
      <c r="AI3065" s="52"/>
      <c r="AJ3065" s="52"/>
      <c r="AK3065" s="52"/>
    </row>
    <row r="3066" spans="32:37" ht="12.75">
      <c r="AF3066" s="52"/>
      <c r="AG3066" s="52"/>
      <c r="AH3066" s="52"/>
      <c r="AI3066" s="52"/>
      <c r="AJ3066" s="52"/>
      <c r="AK3066" s="52"/>
    </row>
    <row r="3067" spans="32:37" ht="12.75">
      <c r="AF3067" s="52"/>
      <c r="AG3067" s="52"/>
      <c r="AH3067" s="52"/>
      <c r="AI3067" s="52"/>
      <c r="AJ3067" s="52"/>
      <c r="AK3067" s="52"/>
    </row>
    <row r="3068" spans="32:37" ht="12.75">
      <c r="AF3068" s="52"/>
      <c r="AG3068" s="52"/>
      <c r="AH3068" s="52"/>
      <c r="AI3068" s="52"/>
      <c r="AJ3068" s="52"/>
      <c r="AK3068" s="52"/>
    </row>
    <row r="3069" spans="32:37" ht="12.75">
      <c r="AF3069" s="52"/>
      <c r="AG3069" s="52"/>
      <c r="AH3069" s="52"/>
      <c r="AI3069" s="52"/>
      <c r="AJ3069" s="52"/>
      <c r="AK3069" s="52"/>
    </row>
    <row r="3070" spans="32:37" ht="12.75">
      <c r="AF3070" s="52"/>
      <c r="AG3070" s="52"/>
      <c r="AH3070" s="52"/>
      <c r="AI3070" s="52"/>
      <c r="AJ3070" s="52"/>
      <c r="AK3070" s="52"/>
    </row>
    <row r="3071" spans="32:37" ht="12.75">
      <c r="AF3071" s="52"/>
      <c r="AG3071" s="52"/>
      <c r="AH3071" s="52"/>
      <c r="AI3071" s="52"/>
      <c r="AJ3071" s="52"/>
      <c r="AK3071" s="52"/>
    </row>
    <row r="3072" spans="32:37" ht="12.75">
      <c r="AF3072" s="52"/>
      <c r="AG3072" s="52"/>
      <c r="AH3072" s="52"/>
      <c r="AI3072" s="52"/>
      <c r="AJ3072" s="52"/>
      <c r="AK3072" s="52"/>
    </row>
    <row r="3073" spans="32:37" ht="12.75">
      <c r="AF3073" s="52"/>
      <c r="AG3073" s="52"/>
      <c r="AH3073" s="52"/>
      <c r="AI3073" s="52"/>
      <c r="AJ3073" s="52"/>
      <c r="AK3073" s="52"/>
    </row>
    <row r="3074" spans="32:37" ht="12.75">
      <c r="AF3074" s="52"/>
      <c r="AG3074" s="52"/>
      <c r="AH3074" s="52"/>
      <c r="AI3074" s="52"/>
      <c r="AJ3074" s="52"/>
      <c r="AK3074" s="52"/>
    </row>
    <row r="3075" spans="32:37" ht="12.75">
      <c r="AF3075" s="52"/>
      <c r="AG3075" s="52"/>
      <c r="AH3075" s="52"/>
      <c r="AI3075" s="52"/>
      <c r="AJ3075" s="52"/>
      <c r="AK3075" s="52"/>
    </row>
    <row r="3076" spans="32:37" ht="12.75">
      <c r="AF3076" s="52"/>
      <c r="AG3076" s="52"/>
      <c r="AH3076" s="52"/>
      <c r="AI3076" s="52"/>
      <c r="AJ3076" s="52"/>
      <c r="AK3076" s="52"/>
    </row>
    <row r="3077" spans="32:37" ht="12.75">
      <c r="AF3077" s="52"/>
      <c r="AG3077" s="52"/>
      <c r="AH3077" s="52"/>
      <c r="AI3077" s="52"/>
      <c r="AJ3077" s="52"/>
      <c r="AK3077" s="52"/>
    </row>
    <row r="3078" spans="32:37" ht="12.75">
      <c r="AF3078" s="52"/>
      <c r="AG3078" s="52"/>
      <c r="AH3078" s="52"/>
      <c r="AI3078" s="52"/>
      <c r="AJ3078" s="52"/>
      <c r="AK3078" s="52"/>
    </row>
    <row r="3079" spans="32:37" ht="12.75">
      <c r="AF3079" s="52"/>
      <c r="AG3079" s="52"/>
      <c r="AH3079" s="52"/>
      <c r="AI3079" s="52"/>
      <c r="AJ3079" s="52"/>
      <c r="AK3079" s="52"/>
    </row>
    <row r="3080" spans="32:37" ht="12.75">
      <c r="AF3080" s="52"/>
      <c r="AG3080" s="52"/>
      <c r="AH3080" s="52"/>
      <c r="AI3080" s="52"/>
      <c r="AJ3080" s="52"/>
      <c r="AK3080" s="52"/>
    </row>
    <row r="3081" spans="32:37" ht="12.75">
      <c r="AF3081" s="52"/>
      <c r="AG3081" s="52"/>
      <c r="AH3081" s="52"/>
      <c r="AI3081" s="52"/>
      <c r="AJ3081" s="52"/>
      <c r="AK3081" s="52"/>
    </row>
    <row r="3082" spans="32:37" ht="12.75">
      <c r="AF3082" s="52"/>
      <c r="AG3082" s="52"/>
      <c r="AH3082" s="52"/>
      <c r="AI3082" s="52"/>
      <c r="AJ3082" s="52"/>
      <c r="AK3082" s="52"/>
    </row>
    <row r="3083" spans="32:37" ht="12.75">
      <c r="AF3083" s="52"/>
      <c r="AG3083" s="52"/>
      <c r="AH3083" s="52"/>
      <c r="AI3083" s="52"/>
      <c r="AJ3083" s="52"/>
      <c r="AK3083" s="52"/>
    </row>
    <row r="3084" spans="32:37" ht="12.75">
      <c r="AF3084" s="52"/>
      <c r="AG3084" s="52"/>
      <c r="AH3084" s="52"/>
      <c r="AI3084" s="52"/>
      <c r="AJ3084" s="52"/>
      <c r="AK3084" s="52"/>
    </row>
    <row r="3085" spans="32:37" ht="12.75">
      <c r="AF3085" s="52"/>
      <c r="AG3085" s="52"/>
      <c r="AH3085" s="52"/>
      <c r="AI3085" s="52"/>
      <c r="AJ3085" s="52"/>
      <c r="AK3085" s="52"/>
    </row>
    <row r="3086" spans="32:37" ht="12.75">
      <c r="AF3086" s="52"/>
      <c r="AG3086" s="52"/>
      <c r="AH3086" s="52"/>
      <c r="AI3086" s="52"/>
      <c r="AJ3086" s="52"/>
      <c r="AK3086" s="52"/>
    </row>
    <row r="3087" spans="32:37" ht="12.75">
      <c r="AF3087" s="52"/>
      <c r="AG3087" s="52"/>
      <c r="AH3087" s="52"/>
      <c r="AI3087" s="52"/>
      <c r="AJ3087" s="52"/>
      <c r="AK3087" s="52"/>
    </row>
    <row r="3088" spans="32:37" ht="12.75">
      <c r="AF3088" s="52"/>
      <c r="AG3088" s="52"/>
      <c r="AH3088" s="52"/>
      <c r="AI3088" s="52"/>
      <c r="AJ3088" s="52"/>
      <c r="AK3088" s="52"/>
    </row>
    <row r="3089" spans="32:37" ht="12.75">
      <c r="AF3089" s="52"/>
      <c r="AG3089" s="52"/>
      <c r="AH3089" s="52"/>
      <c r="AI3089" s="52"/>
      <c r="AJ3089" s="52"/>
      <c r="AK3089" s="52"/>
    </row>
    <row r="3090" spans="32:37" ht="12.75">
      <c r="AF3090" s="52"/>
      <c r="AG3090" s="52"/>
      <c r="AH3090" s="52"/>
      <c r="AI3090" s="52"/>
      <c r="AJ3090" s="52"/>
      <c r="AK3090" s="52"/>
    </row>
    <row r="3091" spans="32:37" ht="12.75">
      <c r="AF3091" s="52"/>
      <c r="AG3091" s="52"/>
      <c r="AH3091" s="52"/>
      <c r="AI3091" s="52"/>
      <c r="AJ3091" s="52"/>
      <c r="AK3091" s="52"/>
    </row>
    <row r="3092" spans="32:37" ht="12.75">
      <c r="AF3092" s="52"/>
      <c r="AG3092" s="52"/>
      <c r="AH3092" s="52"/>
      <c r="AI3092" s="52"/>
      <c r="AJ3092" s="52"/>
      <c r="AK3092" s="52"/>
    </row>
    <row r="3093" spans="32:37" ht="12.75">
      <c r="AF3093" s="52"/>
      <c r="AG3093" s="52"/>
      <c r="AH3093" s="52"/>
      <c r="AI3093" s="52"/>
      <c r="AJ3093" s="52"/>
      <c r="AK3093" s="52"/>
    </row>
    <row r="3094" spans="32:37" ht="12.75">
      <c r="AF3094" s="52"/>
      <c r="AG3094" s="52"/>
      <c r="AH3094" s="52"/>
      <c r="AI3094" s="52"/>
      <c r="AJ3094" s="52"/>
      <c r="AK3094" s="52"/>
    </row>
    <row r="3095" spans="32:37" ht="12.75">
      <c r="AF3095" s="52"/>
      <c r="AG3095" s="52"/>
      <c r="AH3095" s="52"/>
      <c r="AI3095" s="52"/>
      <c r="AJ3095" s="52"/>
      <c r="AK3095" s="52"/>
    </row>
    <row r="3096" spans="32:37" ht="12.75">
      <c r="AF3096" s="52"/>
      <c r="AG3096" s="52"/>
      <c r="AH3096" s="52"/>
      <c r="AI3096" s="52"/>
      <c r="AJ3096" s="52"/>
      <c r="AK3096" s="52"/>
    </row>
    <row r="3097" spans="32:37" ht="12.75">
      <c r="AF3097" s="52"/>
      <c r="AG3097" s="52"/>
      <c r="AH3097" s="52"/>
      <c r="AI3097" s="52"/>
      <c r="AJ3097" s="52"/>
      <c r="AK3097" s="52"/>
    </row>
    <row r="3098" spans="32:37" ht="12.75">
      <c r="AF3098" s="52"/>
      <c r="AG3098" s="52"/>
      <c r="AH3098" s="52"/>
      <c r="AI3098" s="52"/>
      <c r="AJ3098" s="52"/>
      <c r="AK3098" s="52"/>
    </row>
    <row r="3099" spans="32:37" ht="12.75">
      <c r="AF3099" s="52"/>
      <c r="AG3099" s="52"/>
      <c r="AH3099" s="52"/>
      <c r="AI3099" s="52"/>
      <c r="AJ3099" s="52"/>
      <c r="AK3099" s="52"/>
    </row>
    <row r="3100" spans="32:37" ht="12.75">
      <c r="AF3100" s="52"/>
      <c r="AG3100" s="52"/>
      <c r="AH3100" s="52"/>
      <c r="AI3100" s="52"/>
      <c r="AJ3100" s="52"/>
      <c r="AK3100" s="52"/>
    </row>
    <row r="3101" spans="32:37" ht="12.75">
      <c r="AF3101" s="52"/>
      <c r="AG3101" s="52"/>
      <c r="AH3101" s="52"/>
      <c r="AI3101" s="52"/>
      <c r="AJ3101" s="52"/>
      <c r="AK3101" s="52"/>
    </row>
    <row r="3102" spans="32:37" ht="12.75">
      <c r="AF3102" s="52"/>
      <c r="AG3102" s="52"/>
      <c r="AH3102" s="52"/>
      <c r="AI3102" s="52"/>
      <c r="AJ3102" s="52"/>
      <c r="AK3102" s="52"/>
    </row>
    <row r="3103" spans="32:37" ht="12.75">
      <c r="AF3103" s="52"/>
      <c r="AG3103" s="52"/>
      <c r="AH3103" s="52"/>
      <c r="AI3103" s="52"/>
      <c r="AJ3103" s="52"/>
      <c r="AK3103" s="52"/>
    </row>
    <row r="3104" spans="32:37" ht="12.75">
      <c r="AF3104" s="52"/>
      <c r="AG3104" s="52"/>
      <c r="AH3104" s="52"/>
      <c r="AI3104" s="52"/>
      <c r="AJ3104" s="52"/>
      <c r="AK3104" s="52"/>
    </row>
    <row r="3105" spans="32:37" ht="12.75">
      <c r="AF3105" s="52"/>
      <c r="AG3105" s="52"/>
      <c r="AH3105" s="52"/>
      <c r="AI3105" s="52"/>
      <c r="AJ3105" s="52"/>
      <c r="AK3105" s="52"/>
    </row>
    <row r="3106" spans="32:37" ht="12.75">
      <c r="AF3106" s="52"/>
      <c r="AG3106" s="52"/>
      <c r="AH3106" s="52"/>
      <c r="AI3106" s="52"/>
      <c r="AJ3106" s="52"/>
      <c r="AK3106" s="52"/>
    </row>
    <row r="3107" spans="32:37" ht="12.75">
      <c r="AF3107" s="52"/>
      <c r="AG3107" s="52"/>
      <c r="AH3107" s="52"/>
      <c r="AI3107" s="52"/>
      <c r="AJ3107" s="52"/>
      <c r="AK3107" s="52"/>
    </row>
    <row r="3108" spans="32:37" ht="12.75">
      <c r="AF3108" s="52"/>
      <c r="AG3108" s="52"/>
      <c r="AH3108" s="52"/>
      <c r="AI3108" s="52"/>
      <c r="AJ3108" s="52"/>
      <c r="AK3108" s="52"/>
    </row>
    <row r="3109" spans="32:37" ht="12.75">
      <c r="AF3109" s="52"/>
      <c r="AG3109" s="52"/>
      <c r="AH3109" s="52"/>
      <c r="AI3109" s="52"/>
      <c r="AJ3109" s="52"/>
      <c r="AK3109" s="52"/>
    </row>
    <row r="3110" spans="32:37" ht="12.75">
      <c r="AF3110" s="52"/>
      <c r="AG3110" s="52"/>
      <c r="AH3110" s="52"/>
      <c r="AI3110" s="52"/>
      <c r="AJ3110" s="52"/>
      <c r="AK3110" s="52"/>
    </row>
    <row r="3111" spans="32:37" ht="12.75">
      <c r="AF3111" s="52"/>
      <c r="AG3111" s="52"/>
      <c r="AH3111" s="52"/>
      <c r="AI3111" s="52"/>
      <c r="AJ3111" s="52"/>
      <c r="AK3111" s="52"/>
    </row>
    <row r="3112" spans="32:37" ht="12.75">
      <c r="AF3112" s="52"/>
      <c r="AG3112" s="52"/>
      <c r="AH3112" s="52"/>
      <c r="AI3112" s="52"/>
      <c r="AJ3112" s="52"/>
      <c r="AK3112" s="52"/>
    </row>
    <row r="3113" spans="32:37" ht="12.75">
      <c r="AF3113" s="52"/>
      <c r="AG3113" s="52"/>
      <c r="AH3113" s="52"/>
      <c r="AI3113" s="52"/>
      <c r="AJ3113" s="52"/>
      <c r="AK3113" s="52"/>
    </row>
    <row r="3114" spans="32:37" ht="12.75">
      <c r="AF3114" s="52"/>
      <c r="AG3114" s="52"/>
      <c r="AH3114" s="52"/>
      <c r="AI3114" s="52"/>
      <c r="AJ3114" s="52"/>
      <c r="AK3114" s="52"/>
    </row>
    <row r="3115" spans="32:37" ht="12.75">
      <c r="AF3115" s="52"/>
      <c r="AG3115" s="52"/>
      <c r="AH3115" s="52"/>
      <c r="AI3115" s="52"/>
      <c r="AJ3115" s="52"/>
      <c r="AK3115" s="52"/>
    </row>
    <row r="3116" spans="32:37" ht="12.75">
      <c r="AF3116" s="52"/>
      <c r="AG3116" s="52"/>
      <c r="AH3116" s="52"/>
      <c r="AI3116" s="52"/>
      <c r="AJ3116" s="52"/>
      <c r="AK3116" s="52"/>
    </row>
    <row r="3117" spans="32:37" ht="12.75">
      <c r="AF3117" s="52"/>
      <c r="AG3117" s="52"/>
      <c r="AH3117" s="52"/>
      <c r="AI3117" s="52"/>
      <c r="AJ3117" s="52"/>
      <c r="AK3117" s="52"/>
    </row>
    <row r="3118" spans="32:37" ht="12.75">
      <c r="AF3118" s="52"/>
      <c r="AG3118" s="52"/>
      <c r="AH3118" s="52"/>
      <c r="AI3118" s="52"/>
      <c r="AJ3118" s="52"/>
      <c r="AK3118" s="52"/>
    </row>
    <row r="3119" spans="32:37" ht="12.75">
      <c r="AF3119" s="52"/>
      <c r="AG3119" s="52"/>
      <c r="AH3119" s="52"/>
      <c r="AI3119" s="52"/>
      <c r="AJ3119" s="52"/>
      <c r="AK3119" s="52"/>
    </row>
    <row r="3120" spans="32:37" ht="12.75">
      <c r="AF3120" s="52"/>
      <c r="AG3120" s="52"/>
      <c r="AH3120" s="52"/>
      <c r="AI3120" s="52"/>
      <c r="AJ3120" s="52"/>
      <c r="AK3120" s="52"/>
    </row>
    <row r="3121" spans="32:37" ht="12.75">
      <c r="AF3121" s="52"/>
      <c r="AG3121" s="52"/>
      <c r="AH3121" s="52"/>
      <c r="AI3121" s="52"/>
      <c r="AJ3121" s="52"/>
      <c r="AK3121" s="52"/>
    </row>
    <row r="3122" spans="32:37" ht="12.75">
      <c r="AF3122" s="52"/>
      <c r="AG3122" s="52"/>
      <c r="AH3122" s="52"/>
      <c r="AI3122" s="52"/>
      <c r="AJ3122" s="52"/>
      <c r="AK3122" s="52"/>
    </row>
    <row r="3123" spans="32:37" ht="12.75">
      <c r="AF3123" s="52"/>
      <c r="AG3123" s="52"/>
      <c r="AH3123" s="52"/>
      <c r="AI3123" s="52"/>
      <c r="AJ3123" s="52"/>
      <c r="AK3123" s="52"/>
    </row>
    <row r="3124" spans="32:37" ht="12.75">
      <c r="AF3124" s="52"/>
      <c r="AG3124" s="52"/>
      <c r="AH3124" s="52"/>
      <c r="AI3124" s="52"/>
      <c r="AJ3124" s="52"/>
      <c r="AK3124" s="52"/>
    </row>
    <row r="3125" spans="32:37" ht="12.75">
      <c r="AF3125" s="52"/>
      <c r="AG3125" s="52"/>
      <c r="AH3125" s="52"/>
      <c r="AI3125" s="52"/>
      <c r="AJ3125" s="52"/>
      <c r="AK3125" s="52"/>
    </row>
    <row r="3126" spans="32:37" ht="12.75">
      <c r="AF3126" s="52"/>
      <c r="AG3126" s="52"/>
      <c r="AH3126" s="52"/>
      <c r="AI3126" s="52"/>
      <c r="AJ3126" s="52"/>
      <c r="AK3126" s="52"/>
    </row>
    <row r="3127" spans="32:37" ht="12.75">
      <c r="AF3127" s="52"/>
      <c r="AG3127" s="52"/>
      <c r="AH3127" s="52"/>
      <c r="AI3127" s="52"/>
      <c r="AJ3127" s="52"/>
      <c r="AK3127" s="52"/>
    </row>
    <row r="3128" spans="32:37" ht="12.75">
      <c r="AF3128" s="52"/>
      <c r="AG3128" s="52"/>
      <c r="AH3128" s="52"/>
      <c r="AI3128" s="52"/>
      <c r="AJ3128" s="52"/>
      <c r="AK3128" s="52"/>
    </row>
    <row r="3129" spans="32:37" ht="12.75">
      <c r="AF3129" s="52"/>
      <c r="AG3129" s="52"/>
      <c r="AH3129" s="52"/>
      <c r="AI3129" s="52"/>
      <c r="AJ3129" s="52"/>
      <c r="AK3129" s="52"/>
    </row>
    <row r="3130" spans="32:37" ht="12.75">
      <c r="AF3130" s="52"/>
      <c r="AG3130" s="52"/>
      <c r="AH3130" s="52"/>
      <c r="AI3130" s="52"/>
      <c r="AJ3130" s="52"/>
      <c r="AK3130" s="52"/>
    </row>
    <row r="3131" spans="32:37" ht="12.75">
      <c r="AF3131" s="52"/>
      <c r="AG3131" s="52"/>
      <c r="AH3131" s="52"/>
      <c r="AI3131" s="52"/>
      <c r="AJ3131" s="52"/>
      <c r="AK3131" s="52"/>
    </row>
    <row r="3132" spans="32:37" ht="12.75">
      <c r="AF3132" s="52"/>
      <c r="AG3132" s="52"/>
      <c r="AH3132" s="52"/>
      <c r="AI3132" s="52"/>
      <c r="AJ3132" s="52"/>
      <c r="AK3132" s="52"/>
    </row>
    <row r="3133" spans="32:37" ht="12.75">
      <c r="AF3133" s="52"/>
      <c r="AG3133" s="52"/>
      <c r="AH3133" s="52"/>
      <c r="AI3133" s="52"/>
      <c r="AJ3133" s="52"/>
      <c r="AK3133" s="52"/>
    </row>
    <row r="3134" spans="32:37" ht="12.75">
      <c r="AF3134" s="52"/>
      <c r="AG3134" s="52"/>
      <c r="AH3134" s="52"/>
      <c r="AI3134" s="52"/>
      <c r="AJ3134" s="52"/>
      <c r="AK3134" s="52"/>
    </row>
    <row r="3135" spans="32:37" ht="12.75">
      <c r="AF3135" s="52"/>
      <c r="AG3135" s="52"/>
      <c r="AH3135" s="52"/>
      <c r="AI3135" s="52"/>
      <c r="AJ3135" s="52"/>
      <c r="AK3135" s="52"/>
    </row>
    <row r="3136" spans="32:37" ht="12.75">
      <c r="AF3136" s="52"/>
      <c r="AG3136" s="52"/>
      <c r="AH3136" s="52"/>
      <c r="AI3136" s="52"/>
      <c r="AJ3136" s="52"/>
      <c r="AK3136" s="52"/>
    </row>
    <row r="3137" spans="32:37" ht="12.75">
      <c r="AF3137" s="52"/>
      <c r="AG3137" s="52"/>
      <c r="AH3137" s="52"/>
      <c r="AI3137" s="52"/>
      <c r="AJ3137" s="52"/>
      <c r="AK3137" s="52"/>
    </row>
    <row r="3138" spans="32:37" ht="12.75">
      <c r="AF3138" s="52"/>
      <c r="AG3138" s="52"/>
      <c r="AH3138" s="52"/>
      <c r="AI3138" s="52"/>
      <c r="AJ3138" s="52"/>
      <c r="AK3138" s="52"/>
    </row>
    <row r="3139" spans="32:37" ht="12.75">
      <c r="AF3139" s="52"/>
      <c r="AG3139" s="52"/>
      <c r="AH3139" s="52"/>
      <c r="AI3139" s="52"/>
      <c r="AJ3139" s="52"/>
      <c r="AK3139" s="52"/>
    </row>
    <row r="3140" spans="32:37" ht="12.75">
      <c r="AF3140" s="52"/>
      <c r="AG3140" s="52"/>
      <c r="AH3140" s="52"/>
      <c r="AI3140" s="52"/>
      <c r="AJ3140" s="52"/>
      <c r="AK3140" s="52"/>
    </row>
    <row r="3141" spans="32:37" ht="12.75">
      <c r="AF3141" s="52"/>
      <c r="AG3141" s="52"/>
      <c r="AH3141" s="52"/>
      <c r="AI3141" s="52"/>
      <c r="AJ3141" s="52"/>
      <c r="AK3141" s="52"/>
    </row>
    <row r="3142" spans="32:37" ht="12.75">
      <c r="AF3142" s="52"/>
      <c r="AG3142" s="52"/>
      <c r="AH3142" s="52"/>
      <c r="AI3142" s="52"/>
      <c r="AJ3142" s="52"/>
      <c r="AK3142" s="52"/>
    </row>
    <row r="3143" spans="32:37" ht="12.75">
      <c r="AF3143" s="52"/>
      <c r="AG3143" s="52"/>
      <c r="AH3143" s="52"/>
      <c r="AI3143" s="52"/>
      <c r="AJ3143" s="52"/>
      <c r="AK3143" s="52"/>
    </row>
    <row r="3144" spans="32:37" ht="12.75">
      <c r="AF3144" s="52"/>
      <c r="AG3144" s="52"/>
      <c r="AH3144" s="52"/>
      <c r="AI3144" s="52"/>
      <c r="AJ3144" s="52"/>
      <c r="AK3144" s="52"/>
    </row>
    <row r="3145" spans="32:37" ht="12.75">
      <c r="AF3145" s="52"/>
      <c r="AG3145" s="52"/>
      <c r="AH3145" s="52"/>
      <c r="AI3145" s="52"/>
      <c r="AJ3145" s="52"/>
      <c r="AK3145" s="52"/>
    </row>
    <row r="3146" spans="32:37" ht="12.75">
      <c r="AF3146" s="52"/>
      <c r="AG3146" s="52"/>
      <c r="AH3146" s="52"/>
      <c r="AI3146" s="52"/>
      <c r="AJ3146" s="52"/>
      <c r="AK3146" s="52"/>
    </row>
    <row r="3147" spans="32:37" ht="12.75">
      <c r="AF3147" s="52"/>
      <c r="AG3147" s="52"/>
      <c r="AH3147" s="52"/>
      <c r="AI3147" s="52"/>
      <c r="AJ3147" s="52"/>
      <c r="AK3147" s="52"/>
    </row>
    <row r="3148" spans="32:37" ht="12.75">
      <c r="AF3148" s="52"/>
      <c r="AG3148" s="52"/>
      <c r="AH3148" s="52"/>
      <c r="AI3148" s="52"/>
      <c r="AJ3148" s="52"/>
      <c r="AK3148" s="52"/>
    </row>
    <row r="3149" spans="32:37" ht="12.75">
      <c r="AF3149" s="52"/>
      <c r="AG3149" s="52"/>
      <c r="AH3149" s="52"/>
      <c r="AI3149" s="52"/>
      <c r="AJ3149" s="52"/>
      <c r="AK3149" s="52"/>
    </row>
    <row r="3150" spans="32:37" ht="12.75">
      <c r="AF3150" s="52"/>
      <c r="AG3150" s="52"/>
      <c r="AH3150" s="52"/>
      <c r="AI3150" s="52"/>
      <c r="AJ3150" s="52"/>
      <c r="AK3150" s="52"/>
    </row>
    <row r="3151" spans="32:37" ht="12.75">
      <c r="AF3151" s="52"/>
      <c r="AG3151" s="52"/>
      <c r="AH3151" s="52"/>
      <c r="AI3151" s="52"/>
      <c r="AJ3151" s="52"/>
      <c r="AK3151" s="52"/>
    </row>
    <row r="3152" spans="32:37" ht="12.75">
      <c r="AF3152" s="52"/>
      <c r="AG3152" s="52"/>
      <c r="AH3152" s="52"/>
      <c r="AI3152" s="52"/>
      <c r="AJ3152" s="52"/>
      <c r="AK3152" s="52"/>
    </row>
    <row r="3153" spans="32:37" ht="12.75">
      <c r="AF3153" s="52"/>
      <c r="AG3153" s="52"/>
      <c r="AH3153" s="52"/>
      <c r="AI3153" s="52"/>
      <c r="AJ3153" s="52"/>
      <c r="AK3153" s="52"/>
    </row>
    <row r="3154" spans="32:37" ht="12.75">
      <c r="AF3154" s="52"/>
      <c r="AG3154" s="52"/>
      <c r="AH3154" s="52"/>
      <c r="AI3154" s="52"/>
      <c r="AJ3154" s="52"/>
      <c r="AK3154" s="52"/>
    </row>
    <row r="3155" spans="32:37" ht="12.75">
      <c r="AF3155" s="52"/>
      <c r="AG3155" s="52"/>
      <c r="AH3155" s="52"/>
      <c r="AI3155" s="52"/>
      <c r="AJ3155" s="52"/>
      <c r="AK3155" s="52"/>
    </row>
    <row r="3156" spans="32:37" ht="12.75">
      <c r="AF3156" s="52"/>
      <c r="AG3156" s="52"/>
      <c r="AH3156" s="52"/>
      <c r="AI3156" s="52"/>
      <c r="AJ3156" s="52"/>
      <c r="AK3156" s="52"/>
    </row>
    <row r="3157" spans="32:37" ht="12.75">
      <c r="AF3157" s="52"/>
      <c r="AG3157" s="52"/>
      <c r="AH3157" s="52"/>
      <c r="AI3157" s="52"/>
      <c r="AJ3157" s="52"/>
      <c r="AK3157" s="52"/>
    </row>
    <row r="3158" spans="32:37" ht="12.75">
      <c r="AF3158" s="52"/>
      <c r="AG3158" s="52"/>
      <c r="AH3158" s="52"/>
      <c r="AI3158" s="52"/>
      <c r="AJ3158" s="52"/>
      <c r="AK3158" s="52"/>
    </row>
    <row r="3159" spans="32:37" ht="12.75">
      <c r="AF3159" s="52"/>
      <c r="AG3159" s="52"/>
      <c r="AH3159" s="52"/>
      <c r="AI3159" s="52"/>
      <c r="AJ3159" s="52"/>
      <c r="AK3159" s="52"/>
    </row>
    <row r="3160" spans="32:37" ht="12.75">
      <c r="AF3160" s="52"/>
      <c r="AG3160" s="52"/>
      <c r="AH3160" s="52"/>
      <c r="AI3160" s="52"/>
      <c r="AJ3160" s="52"/>
      <c r="AK3160" s="52"/>
    </row>
    <row r="3161" spans="32:37" ht="12.75">
      <c r="AF3161" s="52"/>
      <c r="AG3161" s="52"/>
      <c r="AH3161" s="52"/>
      <c r="AI3161" s="52"/>
      <c r="AJ3161" s="52"/>
      <c r="AK3161" s="52"/>
    </row>
    <row r="3162" spans="32:37" ht="12.75">
      <c r="AF3162" s="52"/>
      <c r="AG3162" s="52"/>
      <c r="AH3162" s="52"/>
      <c r="AI3162" s="52"/>
      <c r="AJ3162" s="52"/>
      <c r="AK3162" s="52"/>
    </row>
    <row r="3163" spans="32:37" ht="12.75">
      <c r="AF3163" s="52"/>
      <c r="AG3163" s="52"/>
      <c r="AH3163" s="52"/>
      <c r="AI3163" s="52"/>
      <c r="AJ3163" s="52"/>
      <c r="AK3163" s="52"/>
    </row>
    <row r="3164" spans="32:37" ht="12.75">
      <c r="AF3164" s="52"/>
      <c r="AG3164" s="52"/>
      <c r="AH3164" s="52"/>
      <c r="AI3164" s="52"/>
      <c r="AJ3164" s="52"/>
      <c r="AK3164" s="52"/>
    </row>
    <row r="3165" spans="32:37" ht="12.75">
      <c r="AF3165" s="52"/>
      <c r="AG3165" s="52"/>
      <c r="AH3165" s="52"/>
      <c r="AI3165" s="52"/>
      <c r="AJ3165" s="52"/>
      <c r="AK3165" s="52"/>
    </row>
    <row r="3166" spans="32:37" ht="12.75">
      <c r="AF3166" s="52"/>
      <c r="AG3166" s="52"/>
      <c r="AH3166" s="52"/>
      <c r="AI3166" s="52"/>
      <c r="AJ3166" s="52"/>
      <c r="AK3166" s="52"/>
    </row>
    <row r="3167" spans="32:37" ht="12.75">
      <c r="AF3167" s="52"/>
      <c r="AG3167" s="52"/>
      <c r="AH3167" s="52"/>
      <c r="AI3167" s="52"/>
      <c r="AJ3167" s="52"/>
      <c r="AK3167" s="52"/>
    </row>
    <row r="3168" spans="32:37" ht="12.75">
      <c r="AF3168" s="52"/>
      <c r="AG3168" s="52"/>
      <c r="AH3168" s="52"/>
      <c r="AI3168" s="52"/>
      <c r="AJ3168" s="52"/>
      <c r="AK3168" s="52"/>
    </row>
    <row r="3169" spans="32:37" ht="12.75">
      <c r="AF3169" s="52"/>
      <c r="AG3169" s="52"/>
      <c r="AH3169" s="52"/>
      <c r="AI3169" s="52"/>
      <c r="AJ3169" s="52"/>
      <c r="AK3169" s="52"/>
    </row>
    <row r="3170" spans="32:37" ht="12.75">
      <c r="AF3170" s="52"/>
      <c r="AG3170" s="52"/>
      <c r="AH3170" s="52"/>
      <c r="AI3170" s="52"/>
      <c r="AJ3170" s="52"/>
      <c r="AK3170" s="52"/>
    </row>
    <row r="3171" spans="32:37" ht="12.75">
      <c r="AF3171" s="52"/>
      <c r="AG3171" s="52"/>
      <c r="AH3171" s="52"/>
      <c r="AI3171" s="52"/>
      <c r="AJ3171" s="52"/>
      <c r="AK3171" s="52"/>
    </row>
    <row r="3172" spans="32:37" ht="12.75">
      <c r="AF3172" s="52"/>
      <c r="AG3172" s="52"/>
      <c r="AH3172" s="52"/>
      <c r="AI3172" s="52"/>
      <c r="AJ3172" s="52"/>
      <c r="AK3172" s="52"/>
    </row>
    <row r="3173" spans="32:37" ht="12.75">
      <c r="AF3173" s="52"/>
      <c r="AG3173" s="52"/>
      <c r="AH3173" s="52"/>
      <c r="AI3173" s="52"/>
      <c r="AJ3173" s="52"/>
      <c r="AK3173" s="52"/>
    </row>
    <row r="3174" spans="32:37" ht="12.75">
      <c r="AF3174" s="52"/>
      <c r="AG3174" s="52"/>
      <c r="AH3174" s="52"/>
      <c r="AI3174" s="52"/>
      <c r="AJ3174" s="52"/>
      <c r="AK3174" s="52"/>
    </row>
    <row r="3175" spans="32:37" ht="12.75">
      <c r="AF3175" s="52"/>
      <c r="AG3175" s="52"/>
      <c r="AH3175" s="52"/>
      <c r="AI3175" s="52"/>
      <c r="AJ3175" s="52"/>
      <c r="AK3175" s="52"/>
    </row>
    <row r="3176" spans="32:37" ht="12.75">
      <c r="AF3176" s="52"/>
      <c r="AG3176" s="52"/>
      <c r="AH3176" s="52"/>
      <c r="AI3176" s="52"/>
      <c r="AJ3176" s="52"/>
      <c r="AK3176" s="52"/>
    </row>
    <row r="3177" spans="32:37" ht="12.75">
      <c r="AF3177" s="52"/>
      <c r="AG3177" s="52"/>
      <c r="AH3177" s="52"/>
      <c r="AI3177" s="52"/>
      <c r="AJ3177" s="52"/>
      <c r="AK3177" s="52"/>
    </row>
    <row r="3178" spans="32:37" ht="12.75">
      <c r="AF3178" s="52"/>
      <c r="AG3178" s="52"/>
      <c r="AH3178" s="52"/>
      <c r="AI3178" s="52"/>
      <c r="AJ3178" s="52"/>
      <c r="AK3178" s="52"/>
    </row>
    <row r="3179" spans="32:37" ht="12.75">
      <c r="AF3179" s="52"/>
      <c r="AG3179" s="52"/>
      <c r="AH3179" s="52"/>
      <c r="AI3179" s="52"/>
      <c r="AJ3179" s="52"/>
      <c r="AK3179" s="52"/>
    </row>
    <row r="3180" spans="32:37" ht="12.75">
      <c r="AF3180" s="52"/>
      <c r="AG3180" s="52"/>
      <c r="AH3180" s="52"/>
      <c r="AI3180" s="52"/>
      <c r="AJ3180" s="52"/>
      <c r="AK3180" s="52"/>
    </row>
    <row r="3181" spans="32:37" ht="12.75">
      <c r="AF3181" s="52"/>
      <c r="AG3181" s="52"/>
      <c r="AH3181" s="52"/>
      <c r="AI3181" s="52"/>
      <c r="AJ3181" s="52"/>
      <c r="AK3181" s="52"/>
    </row>
    <row r="3182" spans="32:37" ht="12.75">
      <c r="AF3182" s="52"/>
      <c r="AG3182" s="52"/>
      <c r="AH3182" s="52"/>
      <c r="AI3182" s="52"/>
      <c r="AJ3182" s="52"/>
      <c r="AK3182" s="52"/>
    </row>
    <row r="3183" spans="32:37" ht="12.75">
      <c r="AF3183" s="52"/>
      <c r="AG3183" s="52"/>
      <c r="AH3183" s="52"/>
      <c r="AI3183" s="52"/>
      <c r="AJ3183" s="52"/>
      <c r="AK3183" s="52"/>
    </row>
    <row r="3184" spans="32:37" ht="12.75">
      <c r="AF3184" s="52"/>
      <c r="AG3184" s="52"/>
      <c r="AH3184" s="52"/>
      <c r="AI3184" s="52"/>
      <c r="AJ3184" s="52"/>
      <c r="AK3184" s="52"/>
    </row>
    <row r="3185" spans="32:37" ht="12.75">
      <c r="AF3185" s="52"/>
      <c r="AG3185" s="52"/>
      <c r="AH3185" s="52"/>
      <c r="AI3185" s="52"/>
      <c r="AJ3185" s="52"/>
      <c r="AK3185" s="52"/>
    </row>
    <row r="3186" spans="32:37" ht="12.75">
      <c r="AF3186" s="52"/>
      <c r="AG3186" s="52"/>
      <c r="AH3186" s="52"/>
      <c r="AI3186" s="52"/>
      <c r="AJ3186" s="52"/>
      <c r="AK3186" s="52"/>
    </row>
    <row r="3187" spans="32:37" ht="12.75">
      <c r="AF3187" s="52"/>
      <c r="AG3187" s="52"/>
      <c r="AH3187" s="52"/>
      <c r="AI3187" s="52"/>
      <c r="AJ3187" s="52"/>
      <c r="AK3187" s="52"/>
    </row>
    <row r="3188" spans="32:37" ht="12.75">
      <c r="AF3188" s="52"/>
      <c r="AG3188" s="52"/>
      <c r="AH3188" s="52"/>
      <c r="AI3188" s="52"/>
      <c r="AJ3188" s="52"/>
      <c r="AK3188" s="52"/>
    </row>
    <row r="3189" spans="32:37" ht="12.75">
      <c r="AF3189" s="52"/>
      <c r="AG3189" s="52"/>
      <c r="AH3189" s="52"/>
      <c r="AI3189" s="52"/>
      <c r="AJ3189" s="52"/>
      <c r="AK3189" s="52"/>
    </row>
    <row r="3190" spans="32:37" ht="12.75">
      <c r="AF3190" s="52"/>
      <c r="AG3190" s="52"/>
      <c r="AH3190" s="52"/>
      <c r="AI3190" s="52"/>
      <c r="AJ3190" s="52"/>
      <c r="AK3190" s="52"/>
    </row>
    <row r="3191" spans="32:37" ht="12.75">
      <c r="AF3191" s="52"/>
      <c r="AG3191" s="52"/>
      <c r="AH3191" s="52"/>
      <c r="AI3191" s="52"/>
      <c r="AJ3191" s="52"/>
      <c r="AK3191" s="52"/>
    </row>
    <row r="3192" spans="32:37" ht="12.75">
      <c r="AF3192" s="52"/>
      <c r="AG3192" s="52"/>
      <c r="AH3192" s="52"/>
      <c r="AI3192" s="52"/>
      <c r="AJ3192" s="52"/>
      <c r="AK3192" s="52"/>
    </row>
    <row r="3193" spans="32:37" ht="12.75">
      <c r="AF3193" s="52"/>
      <c r="AG3193" s="52"/>
      <c r="AH3193" s="52"/>
      <c r="AI3193" s="52"/>
      <c r="AJ3193" s="52"/>
      <c r="AK3193" s="52"/>
    </row>
    <row r="3194" spans="32:37" ht="12.75">
      <c r="AF3194" s="52"/>
      <c r="AG3194" s="52"/>
      <c r="AH3194" s="52"/>
      <c r="AI3194" s="52"/>
      <c r="AJ3194" s="52"/>
      <c r="AK3194" s="52"/>
    </row>
    <row r="3195" spans="32:37" ht="12.75">
      <c r="AF3195" s="52"/>
      <c r="AG3195" s="52"/>
      <c r="AH3195" s="52"/>
      <c r="AI3195" s="52"/>
      <c r="AJ3195" s="52"/>
      <c r="AK3195" s="52"/>
    </row>
    <row r="3196" spans="32:37" ht="12.75">
      <c r="AF3196" s="52"/>
      <c r="AG3196" s="52"/>
      <c r="AH3196" s="52"/>
      <c r="AI3196" s="52"/>
      <c r="AJ3196" s="52"/>
      <c r="AK3196" s="52"/>
    </row>
    <row r="3197" spans="32:37" ht="12.75">
      <c r="AF3197" s="52"/>
      <c r="AG3197" s="52"/>
      <c r="AH3197" s="52"/>
      <c r="AI3197" s="52"/>
      <c r="AJ3197" s="52"/>
      <c r="AK3197" s="52"/>
    </row>
    <row r="3198" spans="32:37" ht="12.75">
      <c r="AF3198" s="52"/>
      <c r="AG3198" s="52"/>
      <c r="AH3198" s="52"/>
      <c r="AI3198" s="52"/>
      <c r="AJ3198" s="52"/>
      <c r="AK3198" s="52"/>
    </row>
    <row r="3199" spans="32:37" ht="12.75">
      <c r="AF3199" s="52"/>
      <c r="AG3199" s="52"/>
      <c r="AH3199" s="52"/>
      <c r="AI3199" s="52"/>
      <c r="AJ3199" s="52"/>
      <c r="AK3199" s="52"/>
    </row>
    <row r="3200" spans="32:37" ht="12.75">
      <c r="AF3200" s="52"/>
      <c r="AG3200" s="52"/>
      <c r="AH3200" s="52"/>
      <c r="AI3200" s="52"/>
      <c r="AJ3200" s="52"/>
      <c r="AK3200" s="52"/>
    </row>
    <row r="3201" spans="32:37" ht="12.75">
      <c r="AF3201" s="52"/>
      <c r="AG3201" s="52"/>
      <c r="AH3201" s="52"/>
      <c r="AI3201" s="52"/>
      <c r="AJ3201" s="52"/>
      <c r="AK3201" s="52"/>
    </row>
    <row r="3202" spans="32:37" ht="12.75">
      <c r="AF3202" s="52"/>
      <c r="AG3202" s="52"/>
      <c r="AH3202" s="52"/>
      <c r="AI3202" s="52"/>
      <c r="AJ3202" s="52"/>
      <c r="AK3202" s="52"/>
    </row>
    <row r="3203" spans="32:37" ht="12.75">
      <c r="AF3203" s="52"/>
      <c r="AG3203" s="52"/>
      <c r="AH3203" s="52"/>
      <c r="AI3203" s="52"/>
      <c r="AJ3203" s="52"/>
      <c r="AK3203" s="52"/>
    </row>
    <row r="3204" spans="32:37" ht="12.75">
      <c r="AF3204" s="52"/>
      <c r="AG3204" s="52"/>
      <c r="AH3204" s="52"/>
      <c r="AI3204" s="52"/>
      <c r="AJ3204" s="52"/>
      <c r="AK3204" s="52"/>
    </row>
    <row r="3205" spans="32:37" ht="12.75">
      <c r="AF3205" s="52"/>
      <c r="AG3205" s="52"/>
      <c r="AH3205" s="52"/>
      <c r="AI3205" s="52"/>
      <c r="AJ3205" s="52"/>
      <c r="AK3205" s="52"/>
    </row>
    <row r="3206" spans="32:37" ht="12.75">
      <c r="AF3206" s="52"/>
      <c r="AG3206" s="52"/>
      <c r="AH3206" s="52"/>
      <c r="AI3206" s="52"/>
      <c r="AJ3206" s="52"/>
      <c r="AK3206" s="52"/>
    </row>
    <row r="3207" spans="32:37" ht="12.75">
      <c r="AF3207" s="52"/>
      <c r="AG3207" s="52"/>
      <c r="AH3207" s="52"/>
      <c r="AI3207" s="52"/>
      <c r="AJ3207" s="52"/>
      <c r="AK3207" s="52"/>
    </row>
    <row r="3208" spans="32:37" ht="12.75">
      <c r="AF3208" s="52"/>
      <c r="AG3208" s="52"/>
      <c r="AH3208" s="52"/>
      <c r="AI3208" s="52"/>
      <c r="AJ3208" s="52"/>
      <c r="AK3208" s="52"/>
    </row>
    <row r="3209" spans="32:37" ht="12.75">
      <c r="AF3209" s="52"/>
      <c r="AG3209" s="52"/>
      <c r="AH3209" s="52"/>
      <c r="AI3209" s="52"/>
      <c r="AJ3209" s="52"/>
      <c r="AK3209" s="52"/>
    </row>
    <row r="3210" spans="32:37" ht="12.75">
      <c r="AF3210" s="52"/>
      <c r="AG3210" s="52"/>
      <c r="AH3210" s="52"/>
      <c r="AI3210" s="52"/>
      <c r="AJ3210" s="52"/>
      <c r="AK3210" s="52"/>
    </row>
    <row r="3211" spans="32:37" ht="12.75">
      <c r="AF3211" s="52"/>
      <c r="AG3211" s="52"/>
      <c r="AH3211" s="52"/>
      <c r="AI3211" s="52"/>
      <c r="AJ3211" s="52"/>
      <c r="AK3211" s="52"/>
    </row>
    <row r="3212" spans="32:37" ht="12.75">
      <c r="AF3212" s="52"/>
      <c r="AG3212" s="52"/>
      <c r="AH3212" s="52"/>
      <c r="AI3212" s="52"/>
      <c r="AJ3212" s="52"/>
      <c r="AK3212" s="52"/>
    </row>
    <row r="3213" spans="32:37" ht="12.75">
      <c r="AF3213" s="52"/>
      <c r="AG3213" s="52"/>
      <c r="AH3213" s="52"/>
      <c r="AI3213" s="52"/>
      <c r="AJ3213" s="52"/>
      <c r="AK3213" s="52"/>
    </row>
    <row r="3214" spans="32:37" ht="12.75">
      <c r="AF3214" s="52"/>
      <c r="AG3214" s="52"/>
      <c r="AH3214" s="52"/>
      <c r="AI3214" s="52"/>
      <c r="AJ3214" s="52"/>
      <c r="AK3214" s="52"/>
    </row>
    <row r="3215" spans="32:37" ht="12.75">
      <c r="AF3215" s="52"/>
      <c r="AG3215" s="52"/>
      <c r="AH3215" s="52"/>
      <c r="AI3215" s="52"/>
      <c r="AJ3215" s="52"/>
      <c r="AK3215" s="52"/>
    </row>
    <row r="3216" spans="32:37" ht="12.75">
      <c r="AF3216" s="52"/>
      <c r="AG3216" s="52"/>
      <c r="AH3216" s="52"/>
      <c r="AI3216" s="52"/>
      <c r="AJ3216" s="52"/>
      <c r="AK3216" s="52"/>
    </row>
    <row r="3217" spans="32:37" ht="12.75">
      <c r="AF3217" s="52"/>
      <c r="AG3217" s="52"/>
      <c r="AH3217" s="52"/>
      <c r="AI3217" s="52"/>
      <c r="AJ3217" s="52"/>
      <c r="AK3217" s="52"/>
    </row>
    <row r="3218" spans="32:37" ht="12.75">
      <c r="AF3218" s="52"/>
      <c r="AG3218" s="52"/>
      <c r="AH3218" s="52"/>
      <c r="AI3218" s="52"/>
      <c r="AJ3218" s="52"/>
      <c r="AK3218" s="52"/>
    </row>
    <row r="3219" spans="32:37" ht="12.75">
      <c r="AF3219" s="52"/>
      <c r="AG3219" s="52"/>
      <c r="AH3219" s="52"/>
      <c r="AI3219" s="52"/>
      <c r="AJ3219" s="52"/>
      <c r="AK3219" s="52"/>
    </row>
    <row r="3220" spans="32:37" ht="12.75">
      <c r="AF3220" s="52"/>
      <c r="AG3220" s="52"/>
      <c r="AH3220" s="52"/>
      <c r="AI3220" s="52"/>
      <c r="AJ3220" s="52"/>
      <c r="AK3220" s="52"/>
    </row>
    <row r="3221" spans="32:37" ht="12.75">
      <c r="AF3221" s="52"/>
      <c r="AG3221" s="52"/>
      <c r="AH3221" s="52"/>
      <c r="AI3221" s="52"/>
      <c r="AJ3221" s="52"/>
      <c r="AK3221" s="52"/>
    </row>
    <row r="3222" spans="32:37" ht="12.75">
      <c r="AF3222" s="52"/>
      <c r="AG3222" s="52"/>
      <c r="AH3222" s="52"/>
      <c r="AI3222" s="52"/>
      <c r="AJ3222" s="52"/>
      <c r="AK3222" s="52"/>
    </row>
    <row r="3223" spans="32:37" ht="12.75">
      <c r="AF3223" s="52"/>
      <c r="AG3223" s="52"/>
      <c r="AH3223" s="52"/>
      <c r="AI3223" s="52"/>
      <c r="AJ3223" s="52"/>
      <c r="AK3223" s="52"/>
    </row>
    <row r="3224" spans="32:37" ht="12.75">
      <c r="AF3224" s="52"/>
      <c r="AG3224" s="52"/>
      <c r="AH3224" s="52"/>
      <c r="AI3224" s="52"/>
      <c r="AJ3224" s="52"/>
      <c r="AK3224" s="52"/>
    </row>
    <row r="3225" spans="32:37" ht="12.75">
      <c r="AF3225" s="52"/>
      <c r="AG3225" s="52"/>
      <c r="AH3225" s="52"/>
      <c r="AI3225" s="52"/>
      <c r="AJ3225" s="52"/>
      <c r="AK3225" s="52"/>
    </row>
    <row r="3226" spans="32:37" ht="12.75">
      <c r="AF3226" s="52"/>
      <c r="AG3226" s="52"/>
      <c r="AH3226" s="52"/>
      <c r="AI3226" s="52"/>
      <c r="AJ3226" s="52"/>
      <c r="AK3226" s="52"/>
    </row>
    <row r="3227" spans="32:37" ht="12.75">
      <c r="AF3227" s="52"/>
      <c r="AG3227" s="52"/>
      <c r="AH3227" s="52"/>
      <c r="AI3227" s="52"/>
      <c r="AJ3227" s="52"/>
      <c r="AK3227" s="52"/>
    </row>
    <row r="3228" spans="32:37" ht="12.75">
      <c r="AF3228" s="52"/>
      <c r="AG3228" s="52"/>
      <c r="AH3228" s="52"/>
      <c r="AI3228" s="52"/>
      <c r="AJ3228" s="52"/>
      <c r="AK3228" s="52"/>
    </row>
    <row r="3229" spans="32:37" ht="12.75">
      <c r="AF3229" s="52"/>
      <c r="AG3229" s="52"/>
      <c r="AH3229" s="52"/>
      <c r="AI3229" s="52"/>
      <c r="AJ3229" s="52"/>
      <c r="AK3229" s="52"/>
    </row>
    <row r="3230" spans="32:37" ht="12.75">
      <c r="AF3230" s="52"/>
      <c r="AG3230" s="52"/>
      <c r="AH3230" s="52"/>
      <c r="AI3230" s="52"/>
      <c r="AJ3230" s="52"/>
      <c r="AK3230" s="52"/>
    </row>
    <row r="3231" spans="32:37" ht="12.75">
      <c r="AF3231" s="52"/>
      <c r="AG3231" s="52"/>
      <c r="AH3231" s="52"/>
      <c r="AI3231" s="52"/>
      <c r="AJ3231" s="52"/>
      <c r="AK3231" s="52"/>
    </row>
    <row r="3232" spans="32:37" ht="12.75">
      <c r="AF3232" s="52"/>
      <c r="AG3232" s="52"/>
      <c r="AH3232" s="52"/>
      <c r="AI3232" s="52"/>
      <c r="AJ3232" s="52"/>
      <c r="AK3232" s="52"/>
    </row>
    <row r="3233" spans="32:37" ht="12.75">
      <c r="AF3233" s="52"/>
      <c r="AG3233" s="52"/>
      <c r="AH3233" s="52"/>
      <c r="AI3233" s="52"/>
      <c r="AJ3233" s="52"/>
      <c r="AK3233" s="52"/>
    </row>
    <row r="3234" spans="32:37" ht="12.75">
      <c r="AF3234" s="52"/>
      <c r="AG3234" s="52"/>
      <c r="AH3234" s="52"/>
      <c r="AI3234" s="52"/>
      <c r="AJ3234" s="52"/>
      <c r="AK3234" s="52"/>
    </row>
    <row r="3235" spans="32:37" ht="12.75">
      <c r="AF3235" s="52"/>
      <c r="AG3235" s="52"/>
      <c r="AH3235" s="52"/>
      <c r="AI3235" s="52"/>
      <c r="AJ3235" s="52"/>
      <c r="AK3235" s="52"/>
    </row>
    <row r="3236" spans="32:37" ht="12.75">
      <c r="AF3236" s="52"/>
      <c r="AG3236" s="52"/>
      <c r="AH3236" s="52"/>
      <c r="AI3236" s="52"/>
      <c r="AJ3236" s="52"/>
      <c r="AK3236" s="52"/>
    </row>
    <row r="3237" spans="32:37" ht="12.75">
      <c r="AF3237" s="52"/>
      <c r="AG3237" s="52"/>
      <c r="AH3237" s="52"/>
      <c r="AI3237" s="52"/>
      <c r="AJ3237" s="52"/>
      <c r="AK3237" s="52"/>
    </row>
    <row r="3238" spans="32:37" ht="12.75">
      <c r="AF3238" s="52"/>
      <c r="AG3238" s="52"/>
      <c r="AH3238" s="52"/>
      <c r="AI3238" s="52"/>
      <c r="AJ3238" s="52"/>
      <c r="AK3238" s="52"/>
    </row>
    <row r="3239" spans="32:37" ht="12.75">
      <c r="AF3239" s="52"/>
      <c r="AG3239" s="52"/>
      <c r="AH3239" s="52"/>
      <c r="AI3239" s="52"/>
      <c r="AJ3239" s="52"/>
      <c r="AK3239" s="52"/>
    </row>
    <row r="3240" spans="32:37" ht="12.75">
      <c r="AF3240" s="52"/>
      <c r="AG3240" s="52"/>
      <c r="AH3240" s="52"/>
      <c r="AI3240" s="52"/>
      <c r="AJ3240" s="52"/>
      <c r="AK3240" s="52"/>
    </row>
    <row r="3241" spans="32:37" ht="12.75">
      <c r="AF3241" s="52"/>
      <c r="AG3241" s="52"/>
      <c r="AH3241" s="52"/>
      <c r="AI3241" s="52"/>
      <c r="AJ3241" s="52"/>
      <c r="AK3241" s="52"/>
    </row>
    <row r="3242" spans="32:37" ht="12.75">
      <c r="AF3242" s="52"/>
      <c r="AG3242" s="52"/>
      <c r="AH3242" s="52"/>
      <c r="AI3242" s="52"/>
      <c r="AJ3242" s="52"/>
      <c r="AK3242" s="52"/>
    </row>
    <row r="3243" spans="32:37" ht="12.75">
      <c r="AF3243" s="52"/>
      <c r="AG3243" s="52"/>
      <c r="AH3243" s="52"/>
      <c r="AI3243" s="52"/>
      <c r="AJ3243" s="52"/>
      <c r="AK3243" s="52"/>
    </row>
    <row r="3244" spans="32:37" ht="12.75">
      <c r="AF3244" s="52"/>
      <c r="AG3244" s="52"/>
      <c r="AH3244" s="52"/>
      <c r="AI3244" s="52"/>
      <c r="AJ3244" s="52"/>
      <c r="AK3244" s="52"/>
    </row>
    <row r="3245" spans="32:37" ht="12.75">
      <c r="AF3245" s="52"/>
      <c r="AG3245" s="52"/>
      <c r="AH3245" s="52"/>
      <c r="AI3245" s="52"/>
      <c r="AJ3245" s="52"/>
      <c r="AK3245" s="52"/>
    </row>
    <row r="3246" spans="32:37" ht="12.75">
      <c r="AF3246" s="52"/>
      <c r="AG3246" s="52"/>
      <c r="AH3246" s="52"/>
      <c r="AI3246" s="52"/>
      <c r="AJ3246" s="52"/>
      <c r="AK3246" s="52"/>
    </row>
    <row r="3247" spans="32:37" ht="12.75">
      <c r="AF3247" s="52"/>
      <c r="AG3247" s="52"/>
      <c r="AH3247" s="52"/>
      <c r="AI3247" s="52"/>
      <c r="AJ3247" s="52"/>
      <c r="AK3247" s="52"/>
    </row>
    <row r="3248" spans="32:37" ht="12.75">
      <c r="AF3248" s="52"/>
      <c r="AG3248" s="52"/>
      <c r="AH3248" s="52"/>
      <c r="AI3248" s="52"/>
      <c r="AJ3248" s="52"/>
      <c r="AK3248" s="52"/>
    </row>
    <row r="3249" spans="32:37" ht="12.75">
      <c r="AF3249" s="52"/>
      <c r="AG3249" s="52"/>
      <c r="AH3249" s="52"/>
      <c r="AI3249" s="52"/>
      <c r="AJ3249" s="52"/>
      <c r="AK3249" s="52"/>
    </row>
    <row r="3250" spans="32:37" ht="12.75">
      <c r="AF3250" s="52"/>
      <c r="AG3250" s="52"/>
      <c r="AH3250" s="52"/>
      <c r="AI3250" s="52"/>
      <c r="AJ3250" s="52"/>
      <c r="AK3250" s="52"/>
    </row>
    <row r="3251" spans="32:37" ht="12.75">
      <c r="AF3251" s="52"/>
      <c r="AG3251" s="52"/>
      <c r="AH3251" s="52"/>
      <c r="AI3251" s="52"/>
      <c r="AJ3251" s="52"/>
      <c r="AK3251" s="52"/>
    </row>
    <row r="3252" spans="32:37" ht="12.75">
      <c r="AF3252" s="52"/>
      <c r="AG3252" s="52"/>
      <c r="AH3252" s="52"/>
      <c r="AI3252" s="52"/>
      <c r="AJ3252" s="52"/>
      <c r="AK3252" s="52"/>
    </row>
    <row r="3253" spans="32:37" ht="12.75">
      <c r="AF3253" s="52"/>
      <c r="AG3253" s="52"/>
      <c r="AH3253" s="52"/>
      <c r="AI3253" s="52"/>
      <c r="AJ3253" s="52"/>
      <c r="AK3253" s="52"/>
    </row>
    <row r="3254" spans="32:37" ht="12.75">
      <c r="AF3254" s="52"/>
      <c r="AG3254" s="52"/>
      <c r="AH3254" s="52"/>
      <c r="AI3254" s="52"/>
      <c r="AJ3254" s="52"/>
      <c r="AK3254" s="52"/>
    </row>
    <row r="3255" spans="32:37" ht="12.75">
      <c r="AF3255" s="52"/>
      <c r="AG3255" s="52"/>
      <c r="AH3255" s="52"/>
      <c r="AI3255" s="52"/>
      <c r="AJ3255" s="52"/>
      <c r="AK3255" s="52"/>
    </row>
    <row r="3256" spans="32:37" ht="12.75">
      <c r="AF3256" s="52"/>
      <c r="AG3256" s="52"/>
      <c r="AH3256" s="52"/>
      <c r="AI3256" s="52"/>
      <c r="AJ3256" s="52"/>
      <c r="AK3256" s="52"/>
    </row>
    <row r="3257" spans="32:37" ht="12.75">
      <c r="AF3257" s="52"/>
      <c r="AG3257" s="52"/>
      <c r="AH3257" s="52"/>
      <c r="AI3257" s="52"/>
      <c r="AJ3257" s="52"/>
      <c r="AK3257" s="52"/>
    </row>
    <row r="3258" spans="32:37" ht="12.75">
      <c r="AF3258" s="52"/>
      <c r="AG3258" s="52"/>
      <c r="AH3258" s="52"/>
      <c r="AI3258" s="52"/>
      <c r="AJ3258" s="52"/>
      <c r="AK3258" s="52"/>
    </row>
    <row r="3259" spans="32:37" ht="12.75">
      <c r="AF3259" s="52"/>
      <c r="AG3259" s="52"/>
      <c r="AH3259" s="52"/>
      <c r="AI3259" s="52"/>
      <c r="AJ3259" s="52"/>
      <c r="AK3259" s="52"/>
    </row>
    <row r="3260" spans="32:37" ht="12.75">
      <c r="AF3260" s="52"/>
      <c r="AG3260" s="52"/>
      <c r="AH3260" s="52"/>
      <c r="AI3260" s="52"/>
      <c r="AJ3260" s="52"/>
      <c r="AK3260" s="52"/>
    </row>
    <row r="3261" spans="32:37" ht="12.75">
      <c r="AF3261" s="52"/>
      <c r="AG3261" s="52"/>
      <c r="AH3261" s="52"/>
      <c r="AI3261" s="52"/>
      <c r="AJ3261" s="52"/>
      <c r="AK3261" s="52"/>
    </row>
    <row r="3262" spans="32:37" ht="12.75">
      <c r="AF3262" s="52"/>
      <c r="AG3262" s="52"/>
      <c r="AH3262" s="52"/>
      <c r="AI3262" s="52"/>
      <c r="AJ3262" s="52"/>
      <c r="AK3262" s="52"/>
    </row>
    <row r="3263" spans="32:37" ht="12.75">
      <c r="AF3263" s="52"/>
      <c r="AG3263" s="52"/>
      <c r="AH3263" s="52"/>
      <c r="AI3263" s="52"/>
      <c r="AJ3263" s="52"/>
      <c r="AK3263" s="52"/>
    </row>
    <row r="3264" spans="32:37" ht="12.75">
      <c r="AF3264" s="52"/>
      <c r="AG3264" s="52"/>
      <c r="AH3264" s="52"/>
      <c r="AI3264" s="52"/>
      <c r="AJ3264" s="52"/>
      <c r="AK3264" s="52"/>
    </row>
    <row r="3265" spans="32:37" ht="12.75">
      <c r="AF3265" s="52"/>
      <c r="AG3265" s="52"/>
      <c r="AH3265" s="52"/>
      <c r="AI3265" s="52"/>
      <c r="AJ3265" s="52"/>
      <c r="AK3265" s="52"/>
    </row>
    <row r="3266" spans="32:37" ht="12.75">
      <c r="AF3266" s="52"/>
      <c r="AG3266" s="52"/>
      <c r="AH3266" s="52"/>
      <c r="AI3266" s="52"/>
      <c r="AJ3266" s="52"/>
      <c r="AK3266" s="52"/>
    </row>
    <row r="3267" spans="32:37" ht="12.75">
      <c r="AF3267" s="52"/>
      <c r="AG3267" s="52"/>
      <c r="AH3267" s="52"/>
      <c r="AI3267" s="52"/>
      <c r="AJ3267" s="52"/>
      <c r="AK3267" s="52"/>
    </row>
    <row r="3268" spans="32:37" ht="12.75">
      <c r="AF3268" s="52"/>
      <c r="AG3268" s="52"/>
      <c r="AH3268" s="52"/>
      <c r="AI3268" s="52"/>
      <c r="AJ3268" s="52"/>
      <c r="AK3268" s="52"/>
    </row>
    <row r="3269" spans="32:37" ht="12.75">
      <c r="AF3269" s="52"/>
      <c r="AG3269" s="52"/>
      <c r="AH3269" s="52"/>
      <c r="AI3269" s="52"/>
      <c r="AJ3269" s="52"/>
      <c r="AK3269" s="52"/>
    </row>
    <row r="3270" spans="32:37" ht="12.75">
      <c r="AF3270" s="52"/>
      <c r="AG3270" s="52"/>
      <c r="AH3270" s="52"/>
      <c r="AI3270" s="52"/>
      <c r="AJ3270" s="52"/>
      <c r="AK3270" s="52"/>
    </row>
    <row r="3271" spans="32:37" ht="12.75">
      <c r="AF3271" s="52"/>
      <c r="AG3271" s="52"/>
      <c r="AH3271" s="52"/>
      <c r="AI3271" s="52"/>
      <c r="AJ3271" s="52"/>
      <c r="AK3271" s="52"/>
    </row>
    <row r="3272" spans="32:37" ht="12.75">
      <c r="AF3272" s="52"/>
      <c r="AG3272" s="52"/>
      <c r="AH3272" s="52"/>
      <c r="AI3272" s="52"/>
      <c r="AJ3272" s="52"/>
      <c r="AK3272" s="52"/>
    </row>
    <row r="3273" spans="32:37" ht="12.75">
      <c r="AF3273" s="52"/>
      <c r="AG3273" s="52"/>
      <c r="AH3273" s="52"/>
      <c r="AI3273" s="52"/>
      <c r="AJ3273" s="52"/>
      <c r="AK3273" s="52"/>
    </row>
    <row r="3274" spans="32:37" ht="12.75">
      <c r="AF3274" s="52"/>
      <c r="AG3274" s="52"/>
      <c r="AH3274" s="52"/>
      <c r="AI3274" s="52"/>
      <c r="AJ3274" s="52"/>
      <c r="AK3274" s="52"/>
    </row>
    <row r="3275" spans="32:37" ht="12.75">
      <c r="AF3275" s="52"/>
      <c r="AG3275" s="52"/>
      <c r="AH3275" s="52"/>
      <c r="AI3275" s="52"/>
      <c r="AJ3275" s="52"/>
      <c r="AK3275" s="52"/>
    </row>
    <row r="3276" spans="32:37" ht="12.75">
      <c r="AF3276" s="52"/>
      <c r="AG3276" s="52"/>
      <c r="AH3276" s="52"/>
      <c r="AI3276" s="52"/>
      <c r="AJ3276" s="52"/>
      <c r="AK3276" s="52"/>
    </row>
    <row r="3277" spans="32:37" ht="12.75">
      <c r="AF3277" s="52"/>
      <c r="AG3277" s="52"/>
      <c r="AH3277" s="52"/>
      <c r="AI3277" s="52"/>
      <c r="AJ3277" s="52"/>
      <c r="AK3277" s="52"/>
    </row>
    <row r="3278" spans="32:37" ht="12.75">
      <c r="AF3278" s="52"/>
      <c r="AG3278" s="52"/>
      <c r="AH3278" s="52"/>
      <c r="AI3278" s="52"/>
      <c r="AJ3278" s="52"/>
      <c r="AK3278" s="52"/>
    </row>
    <row r="3279" spans="32:37" ht="12.75">
      <c r="AF3279" s="52"/>
      <c r="AG3279" s="52"/>
      <c r="AH3279" s="52"/>
      <c r="AI3279" s="52"/>
      <c r="AJ3279" s="52"/>
      <c r="AK3279" s="52"/>
    </row>
    <row r="3280" spans="32:37" ht="12.75">
      <c r="AF3280" s="52"/>
      <c r="AG3280" s="52"/>
      <c r="AH3280" s="52"/>
      <c r="AI3280" s="52"/>
      <c r="AJ3280" s="52"/>
      <c r="AK3280" s="52"/>
    </row>
    <row r="3281" spans="32:37" ht="12.75">
      <c r="AF3281" s="52"/>
      <c r="AG3281" s="52"/>
      <c r="AH3281" s="52"/>
      <c r="AI3281" s="52"/>
      <c r="AJ3281" s="52"/>
      <c r="AK3281" s="52"/>
    </row>
    <row r="3282" spans="32:37" ht="12.75">
      <c r="AF3282" s="52"/>
      <c r="AG3282" s="52"/>
      <c r="AH3282" s="52"/>
      <c r="AI3282" s="52"/>
      <c r="AJ3282" s="52"/>
      <c r="AK3282" s="52"/>
    </row>
    <row r="3283" spans="32:37" ht="12.75">
      <c r="AF3283" s="52"/>
      <c r="AG3283" s="52"/>
      <c r="AH3283" s="52"/>
      <c r="AI3283" s="52"/>
      <c r="AJ3283" s="52"/>
      <c r="AK3283" s="52"/>
    </row>
    <row r="3284" spans="32:37" ht="12.75">
      <c r="AF3284" s="52"/>
      <c r="AG3284" s="52"/>
      <c r="AH3284" s="52"/>
      <c r="AI3284" s="52"/>
      <c r="AJ3284" s="52"/>
      <c r="AK3284" s="52"/>
    </row>
    <row r="3285" spans="32:37" ht="12.75">
      <c r="AF3285" s="52"/>
      <c r="AG3285" s="52"/>
      <c r="AH3285" s="52"/>
      <c r="AI3285" s="52"/>
      <c r="AJ3285" s="52"/>
      <c r="AK3285" s="52"/>
    </row>
    <row r="3286" spans="32:37" ht="12.75">
      <c r="AF3286" s="52"/>
      <c r="AG3286" s="52"/>
      <c r="AH3286" s="52"/>
      <c r="AI3286" s="52"/>
      <c r="AJ3286" s="52"/>
      <c r="AK3286" s="52"/>
    </row>
    <row r="3287" spans="32:37" ht="12.75">
      <c r="AF3287" s="52"/>
      <c r="AG3287" s="52"/>
      <c r="AH3287" s="52"/>
      <c r="AI3287" s="52"/>
      <c r="AJ3287" s="52"/>
      <c r="AK3287" s="52"/>
    </row>
    <row r="3288" spans="32:37" ht="12.75">
      <c r="AF3288" s="52"/>
      <c r="AG3288" s="52"/>
      <c r="AH3288" s="52"/>
      <c r="AI3288" s="52"/>
      <c r="AJ3288" s="52"/>
      <c r="AK3288" s="52"/>
    </row>
    <row r="3289" spans="32:37" ht="12.75">
      <c r="AF3289" s="52"/>
      <c r="AG3289" s="52"/>
      <c r="AH3289" s="52"/>
      <c r="AI3289" s="52"/>
      <c r="AJ3289" s="52"/>
      <c r="AK3289" s="52"/>
    </row>
    <row r="3290" spans="32:37" ht="12.75">
      <c r="AF3290" s="52"/>
      <c r="AG3290" s="52"/>
      <c r="AH3290" s="52"/>
      <c r="AI3290" s="52"/>
      <c r="AJ3290" s="52"/>
      <c r="AK3290" s="52"/>
    </row>
    <row r="3291" spans="32:37" ht="12.75">
      <c r="AF3291" s="52"/>
      <c r="AG3291" s="52"/>
      <c r="AH3291" s="52"/>
      <c r="AI3291" s="52"/>
      <c r="AJ3291" s="52"/>
      <c r="AK3291" s="52"/>
    </row>
    <row r="3292" spans="32:37" ht="12.75">
      <c r="AF3292" s="52"/>
      <c r="AG3292" s="52"/>
      <c r="AH3292" s="52"/>
      <c r="AI3292" s="52"/>
      <c r="AJ3292" s="52"/>
      <c r="AK3292" s="52"/>
    </row>
    <row r="3293" spans="32:37" ht="12.75">
      <c r="AF3293" s="52"/>
      <c r="AG3293" s="52"/>
      <c r="AH3293" s="52"/>
      <c r="AI3293" s="52"/>
      <c r="AJ3293" s="52"/>
      <c r="AK3293" s="52"/>
    </row>
    <row r="3294" spans="32:37" ht="12.75">
      <c r="AF3294" s="52"/>
      <c r="AG3294" s="52"/>
      <c r="AH3294" s="52"/>
      <c r="AI3294" s="52"/>
      <c r="AJ3294" s="52"/>
      <c r="AK3294" s="52"/>
    </row>
    <row r="3295" spans="32:37" ht="12.75">
      <c r="AF3295" s="52"/>
      <c r="AG3295" s="52"/>
      <c r="AH3295" s="52"/>
      <c r="AI3295" s="52"/>
      <c r="AJ3295" s="52"/>
      <c r="AK3295" s="52"/>
    </row>
    <row r="3296" spans="32:37" ht="12.75">
      <c r="AF3296" s="52"/>
      <c r="AG3296" s="52"/>
      <c r="AH3296" s="52"/>
      <c r="AI3296" s="52"/>
      <c r="AJ3296" s="52"/>
      <c r="AK3296" s="52"/>
    </row>
    <row r="3297" spans="32:37" ht="12.75">
      <c r="AF3297" s="52"/>
      <c r="AG3297" s="52"/>
      <c r="AH3297" s="52"/>
      <c r="AI3297" s="52"/>
      <c r="AJ3297" s="52"/>
      <c r="AK3297" s="52"/>
    </row>
    <row r="3298" spans="32:37" ht="12.75">
      <c r="AF3298" s="52"/>
      <c r="AG3298" s="52"/>
      <c r="AH3298" s="52"/>
      <c r="AI3298" s="52"/>
      <c r="AJ3298" s="52"/>
      <c r="AK3298" s="52"/>
    </row>
    <row r="3299" spans="32:37" ht="12.75">
      <c r="AF3299" s="52"/>
      <c r="AG3299" s="52"/>
      <c r="AH3299" s="52"/>
      <c r="AI3299" s="52"/>
      <c r="AJ3299" s="52"/>
      <c r="AK3299" s="52"/>
    </row>
    <row r="3300" spans="32:37" ht="12.75">
      <c r="AF3300" s="52"/>
      <c r="AG3300" s="52"/>
      <c r="AH3300" s="52"/>
      <c r="AI3300" s="52"/>
      <c r="AJ3300" s="52"/>
      <c r="AK3300" s="52"/>
    </row>
    <row r="3301" spans="32:37" ht="12.75">
      <c r="AF3301" s="52"/>
      <c r="AG3301" s="52"/>
      <c r="AH3301" s="52"/>
      <c r="AI3301" s="52"/>
      <c r="AJ3301" s="52"/>
      <c r="AK3301" s="52"/>
    </row>
    <row r="3302" spans="32:37" ht="12.75">
      <c r="AF3302" s="52"/>
      <c r="AG3302" s="52"/>
      <c r="AH3302" s="52"/>
      <c r="AI3302" s="52"/>
      <c r="AJ3302" s="52"/>
      <c r="AK3302" s="52"/>
    </row>
    <row r="3303" spans="32:37" ht="12.75">
      <c r="AF3303" s="52"/>
      <c r="AG3303" s="52"/>
      <c r="AH3303" s="52"/>
      <c r="AI3303" s="52"/>
      <c r="AJ3303" s="52"/>
      <c r="AK3303" s="52"/>
    </row>
    <row r="3304" spans="32:37" ht="12.75">
      <c r="AF3304" s="52"/>
      <c r="AG3304" s="52"/>
      <c r="AH3304" s="52"/>
      <c r="AI3304" s="52"/>
      <c r="AJ3304" s="52"/>
      <c r="AK3304" s="52"/>
    </row>
    <row r="3305" spans="32:37" ht="12.75">
      <c r="AF3305" s="52"/>
      <c r="AG3305" s="52"/>
      <c r="AH3305" s="52"/>
      <c r="AI3305" s="52"/>
      <c r="AJ3305" s="52"/>
      <c r="AK3305" s="52"/>
    </row>
    <row r="3306" spans="32:37" ht="12.75">
      <c r="AF3306" s="52"/>
      <c r="AG3306" s="52"/>
      <c r="AH3306" s="52"/>
      <c r="AI3306" s="52"/>
      <c r="AJ3306" s="52"/>
      <c r="AK3306" s="52"/>
    </row>
    <row r="3307" spans="32:37" ht="12.75">
      <c r="AF3307" s="52"/>
      <c r="AG3307" s="52"/>
      <c r="AH3307" s="52"/>
      <c r="AI3307" s="52"/>
      <c r="AJ3307" s="52"/>
      <c r="AK3307" s="52"/>
    </row>
    <row r="3308" spans="32:37" ht="12.75">
      <c r="AF3308" s="52"/>
      <c r="AG3308" s="52"/>
      <c r="AH3308" s="52"/>
      <c r="AI3308" s="52"/>
      <c r="AJ3308" s="52"/>
      <c r="AK3308" s="52"/>
    </row>
    <row r="3309" spans="32:37" ht="12.75">
      <c r="AF3309" s="52"/>
      <c r="AG3309" s="52"/>
      <c r="AH3309" s="52"/>
      <c r="AI3309" s="52"/>
      <c r="AJ3309" s="52"/>
      <c r="AK3309" s="52"/>
    </row>
    <row r="3310" spans="32:37" ht="12.75">
      <c r="AF3310" s="52"/>
      <c r="AG3310" s="52"/>
      <c r="AH3310" s="52"/>
      <c r="AI3310" s="52"/>
      <c r="AJ3310" s="52"/>
      <c r="AK3310" s="52"/>
    </row>
    <row r="3311" spans="32:37" ht="12.75">
      <c r="AF3311" s="52"/>
      <c r="AG3311" s="52"/>
      <c r="AH3311" s="52"/>
      <c r="AI3311" s="52"/>
      <c r="AJ3311" s="52"/>
      <c r="AK3311" s="52"/>
    </row>
    <row r="3312" spans="32:37" ht="12.75">
      <c r="AF3312" s="52"/>
      <c r="AG3312" s="52"/>
      <c r="AH3312" s="52"/>
      <c r="AI3312" s="52"/>
      <c r="AJ3312" s="52"/>
      <c r="AK3312" s="52"/>
    </row>
    <row r="3313" spans="32:37" ht="12.75">
      <c r="AF3313" s="52"/>
      <c r="AG3313" s="52"/>
      <c r="AH3313" s="52"/>
      <c r="AI3313" s="52"/>
      <c r="AJ3313" s="52"/>
      <c r="AK3313" s="52"/>
    </row>
    <row r="3314" spans="32:37" ht="12.75">
      <c r="AF3314" s="52"/>
      <c r="AG3314" s="52"/>
      <c r="AH3314" s="52"/>
      <c r="AI3314" s="52"/>
      <c r="AJ3314" s="52"/>
      <c r="AK3314" s="52"/>
    </row>
    <row r="3315" spans="32:37" ht="12.75">
      <c r="AF3315" s="52"/>
      <c r="AG3315" s="52"/>
      <c r="AH3315" s="52"/>
      <c r="AI3315" s="52"/>
      <c r="AJ3315" s="52"/>
      <c r="AK3315" s="52"/>
    </row>
    <row r="3316" spans="32:37" ht="12.75">
      <c r="AF3316" s="52"/>
      <c r="AG3316" s="52"/>
      <c r="AH3316" s="52"/>
      <c r="AI3316" s="52"/>
      <c r="AJ3316" s="52"/>
      <c r="AK3316" s="52"/>
    </row>
    <row r="3317" spans="32:37" ht="12.75">
      <c r="AF3317" s="52"/>
      <c r="AG3317" s="52"/>
      <c r="AH3317" s="52"/>
      <c r="AI3317" s="52"/>
      <c r="AJ3317" s="52"/>
      <c r="AK3317" s="52"/>
    </row>
    <row r="3318" spans="32:37" ht="12.75">
      <c r="AF3318" s="52"/>
      <c r="AG3318" s="52"/>
      <c r="AH3318" s="52"/>
      <c r="AI3318" s="52"/>
      <c r="AJ3318" s="52"/>
      <c r="AK3318" s="52"/>
    </row>
    <row r="3319" spans="32:37" ht="12.75">
      <c r="AF3319" s="52"/>
      <c r="AG3319" s="52"/>
      <c r="AH3319" s="52"/>
      <c r="AI3319" s="52"/>
      <c r="AJ3319" s="52"/>
      <c r="AK3319" s="52"/>
    </row>
    <row r="3320" spans="32:37" ht="12.75">
      <c r="AF3320" s="52"/>
      <c r="AG3320" s="52"/>
      <c r="AH3320" s="52"/>
      <c r="AI3320" s="52"/>
      <c r="AJ3320" s="52"/>
      <c r="AK3320" s="52"/>
    </row>
    <row r="3321" spans="32:37" ht="12.75">
      <c r="AF3321" s="52"/>
      <c r="AG3321" s="52"/>
      <c r="AH3321" s="52"/>
      <c r="AI3321" s="52"/>
      <c r="AJ3321" s="52"/>
      <c r="AK3321" s="52"/>
    </row>
    <row r="3322" spans="32:37" ht="12.75">
      <c r="AF3322" s="52"/>
      <c r="AG3322" s="52"/>
      <c r="AH3322" s="52"/>
      <c r="AI3322" s="52"/>
      <c r="AJ3322" s="52"/>
      <c r="AK3322" s="52"/>
    </row>
    <row r="3323" spans="32:37" ht="12.75">
      <c r="AF3323" s="52"/>
      <c r="AG3323" s="52"/>
      <c r="AH3323" s="52"/>
      <c r="AI3323" s="52"/>
      <c r="AJ3323" s="52"/>
      <c r="AK3323" s="52"/>
    </row>
    <row r="3324" spans="32:37" ht="12.75">
      <c r="AF3324" s="52"/>
      <c r="AG3324" s="52"/>
      <c r="AH3324" s="52"/>
      <c r="AI3324" s="52"/>
      <c r="AJ3324" s="52"/>
      <c r="AK3324" s="52"/>
    </row>
    <row r="3325" spans="32:37" ht="12.75">
      <c r="AF3325" s="52"/>
      <c r="AG3325" s="52"/>
      <c r="AH3325" s="52"/>
      <c r="AI3325" s="52"/>
      <c r="AJ3325" s="52"/>
      <c r="AK3325" s="52"/>
    </row>
    <row r="3326" spans="32:37" ht="12.75">
      <c r="AF3326" s="52"/>
      <c r="AG3326" s="52"/>
      <c r="AH3326" s="52"/>
      <c r="AI3326" s="52"/>
      <c r="AJ3326" s="52"/>
      <c r="AK3326" s="52"/>
    </row>
    <row r="3327" spans="32:37" ht="12.75">
      <c r="AF3327" s="52"/>
      <c r="AG3327" s="52"/>
      <c r="AH3327" s="52"/>
      <c r="AI3327" s="52"/>
      <c r="AJ3327" s="52"/>
      <c r="AK3327" s="52"/>
    </row>
    <row r="3328" spans="32:37" ht="12.75">
      <c r="AF3328" s="52"/>
      <c r="AG3328" s="52"/>
      <c r="AH3328" s="52"/>
      <c r="AI3328" s="52"/>
      <c r="AJ3328" s="52"/>
      <c r="AK3328" s="52"/>
    </row>
    <row r="3329" spans="32:37" ht="12.75">
      <c r="AF3329" s="52"/>
      <c r="AG3329" s="52"/>
      <c r="AH3329" s="52"/>
      <c r="AI3329" s="52"/>
      <c r="AJ3329" s="52"/>
      <c r="AK3329" s="52"/>
    </row>
    <row r="3330" spans="32:37" ht="12.75">
      <c r="AF3330" s="52"/>
      <c r="AG3330" s="52"/>
      <c r="AH3330" s="52"/>
      <c r="AI3330" s="52"/>
      <c r="AJ3330" s="52"/>
      <c r="AK3330" s="52"/>
    </row>
    <row r="3331" spans="32:37" ht="12.75">
      <c r="AF3331" s="52"/>
      <c r="AG3331" s="52"/>
      <c r="AH3331" s="52"/>
      <c r="AI3331" s="52"/>
      <c r="AJ3331" s="52"/>
      <c r="AK3331" s="52"/>
    </row>
    <row r="3332" spans="32:37" ht="12.75">
      <c r="AF3332" s="52"/>
      <c r="AG3332" s="52"/>
      <c r="AH3332" s="52"/>
      <c r="AI3332" s="52"/>
      <c r="AJ3332" s="52"/>
      <c r="AK3332" s="52"/>
    </row>
    <row r="3333" spans="32:37" ht="12.75">
      <c r="AF3333" s="52"/>
      <c r="AG3333" s="52"/>
      <c r="AH3333" s="52"/>
      <c r="AI3333" s="52"/>
      <c r="AJ3333" s="52"/>
      <c r="AK3333" s="52"/>
    </row>
    <row r="3334" spans="32:37" ht="12.75">
      <c r="AF3334" s="52"/>
      <c r="AG3334" s="52"/>
      <c r="AH3334" s="52"/>
      <c r="AI3334" s="52"/>
      <c r="AJ3334" s="52"/>
      <c r="AK3334" s="52"/>
    </row>
    <row r="3335" spans="32:37" ht="12.75">
      <c r="AF3335" s="52"/>
      <c r="AG3335" s="52"/>
      <c r="AH3335" s="52"/>
      <c r="AI3335" s="52"/>
      <c r="AJ3335" s="52"/>
      <c r="AK3335" s="52"/>
    </row>
    <row r="3336" spans="32:37" ht="12.75">
      <c r="AF3336" s="52"/>
      <c r="AG3336" s="52"/>
      <c r="AH3336" s="52"/>
      <c r="AI3336" s="52"/>
      <c r="AJ3336" s="52"/>
      <c r="AK3336" s="52"/>
    </row>
    <row r="3337" spans="32:37" ht="12.75">
      <c r="AF3337" s="52"/>
      <c r="AG3337" s="52"/>
      <c r="AH3337" s="52"/>
      <c r="AI3337" s="52"/>
      <c r="AJ3337" s="52"/>
      <c r="AK3337" s="52"/>
    </row>
    <row r="3338" spans="32:37" ht="12.75">
      <c r="AF3338" s="52"/>
      <c r="AG3338" s="52"/>
      <c r="AH3338" s="52"/>
      <c r="AI3338" s="52"/>
      <c r="AJ3338" s="52"/>
      <c r="AK3338" s="52"/>
    </row>
    <row r="3339" spans="32:37" ht="12.75">
      <c r="AF3339" s="52"/>
      <c r="AG3339" s="52"/>
      <c r="AH3339" s="52"/>
      <c r="AI3339" s="52"/>
      <c r="AJ3339" s="52"/>
      <c r="AK3339" s="52"/>
    </row>
    <row r="3340" spans="32:37" ht="12.75">
      <c r="AF3340" s="52"/>
      <c r="AG3340" s="52"/>
      <c r="AH3340" s="52"/>
      <c r="AI3340" s="52"/>
      <c r="AJ3340" s="52"/>
      <c r="AK3340" s="52"/>
    </row>
    <row r="3341" spans="32:37" ht="12.75">
      <c r="AF3341" s="52"/>
      <c r="AG3341" s="52"/>
      <c r="AH3341" s="52"/>
      <c r="AI3341" s="52"/>
      <c r="AJ3341" s="52"/>
      <c r="AK3341" s="52"/>
    </row>
    <row r="3342" spans="32:37" ht="12.75">
      <c r="AF3342" s="52"/>
      <c r="AG3342" s="52"/>
      <c r="AH3342" s="52"/>
      <c r="AI3342" s="52"/>
      <c r="AJ3342" s="52"/>
      <c r="AK3342" s="52"/>
    </row>
    <row r="3343" spans="32:37" ht="12.75">
      <c r="AF3343" s="52"/>
      <c r="AG3343" s="52"/>
      <c r="AH3343" s="52"/>
      <c r="AI3343" s="52"/>
      <c r="AJ3343" s="52"/>
      <c r="AK3343" s="52"/>
    </row>
    <row r="3344" spans="32:37" ht="12.75">
      <c r="AF3344" s="52"/>
      <c r="AG3344" s="52"/>
      <c r="AH3344" s="52"/>
      <c r="AI3344" s="52"/>
      <c r="AJ3344" s="52"/>
      <c r="AK3344" s="52"/>
    </row>
    <row r="3345" spans="32:37" ht="12.75">
      <c r="AF3345" s="52"/>
      <c r="AG3345" s="52"/>
      <c r="AH3345" s="52"/>
      <c r="AI3345" s="52"/>
      <c r="AJ3345" s="52"/>
      <c r="AK3345" s="52"/>
    </row>
    <row r="3346" spans="32:37" ht="12.75">
      <c r="AF3346" s="52"/>
      <c r="AG3346" s="52"/>
      <c r="AH3346" s="52"/>
      <c r="AI3346" s="52"/>
      <c r="AJ3346" s="52"/>
      <c r="AK3346" s="52"/>
    </row>
    <row r="3347" spans="32:37" ht="12.75">
      <c r="AF3347" s="52"/>
      <c r="AG3347" s="52"/>
      <c r="AH3347" s="52"/>
      <c r="AI3347" s="52"/>
      <c r="AJ3347" s="52"/>
      <c r="AK3347" s="52"/>
    </row>
    <row r="3348" spans="32:37" ht="12.75">
      <c r="AF3348" s="52"/>
      <c r="AG3348" s="52"/>
      <c r="AH3348" s="52"/>
      <c r="AI3348" s="52"/>
      <c r="AJ3348" s="52"/>
      <c r="AK3348" s="52"/>
    </row>
    <row r="3349" spans="32:37" ht="12.75">
      <c r="AF3349" s="52"/>
      <c r="AG3349" s="52"/>
      <c r="AH3349" s="52"/>
      <c r="AI3349" s="52"/>
      <c r="AJ3349" s="52"/>
      <c r="AK3349" s="52"/>
    </row>
    <row r="3350" spans="32:37" ht="12.75">
      <c r="AF3350" s="52"/>
      <c r="AG3350" s="52"/>
      <c r="AH3350" s="52"/>
      <c r="AI3350" s="52"/>
      <c r="AJ3350" s="52"/>
      <c r="AK3350" s="52"/>
    </row>
    <row r="3351" spans="32:37" ht="12.75">
      <c r="AF3351" s="52"/>
      <c r="AG3351" s="52"/>
      <c r="AH3351" s="52"/>
      <c r="AI3351" s="52"/>
      <c r="AJ3351" s="52"/>
      <c r="AK3351" s="52"/>
    </row>
    <row r="3352" spans="32:37" ht="12.75">
      <c r="AF3352" s="52"/>
      <c r="AG3352" s="52"/>
      <c r="AH3352" s="52"/>
      <c r="AI3352" s="52"/>
      <c r="AJ3352" s="52"/>
      <c r="AK3352" s="52"/>
    </row>
    <row r="3353" spans="32:37" ht="12.75">
      <c r="AF3353" s="52"/>
      <c r="AG3353" s="52"/>
      <c r="AH3353" s="52"/>
      <c r="AI3353" s="52"/>
      <c r="AJ3353" s="52"/>
      <c r="AK3353" s="52"/>
    </row>
    <row r="3354" spans="32:37" ht="12.75">
      <c r="AF3354" s="52"/>
      <c r="AG3354" s="52"/>
      <c r="AH3354" s="52"/>
      <c r="AI3354" s="52"/>
      <c r="AJ3354" s="52"/>
      <c r="AK3354" s="52"/>
    </row>
    <row r="3355" spans="32:37" ht="12.75">
      <c r="AF3355" s="52"/>
      <c r="AG3355" s="52"/>
      <c r="AH3355" s="52"/>
      <c r="AI3355" s="52"/>
      <c r="AJ3355" s="52"/>
      <c r="AK3355" s="52"/>
    </row>
    <row r="3356" spans="32:37" ht="12.75">
      <c r="AF3356" s="52"/>
      <c r="AG3356" s="52"/>
      <c r="AH3356" s="52"/>
      <c r="AI3356" s="52"/>
      <c r="AJ3356" s="52"/>
      <c r="AK3356" s="52"/>
    </row>
    <row r="3357" spans="32:37" ht="12.75">
      <c r="AF3357" s="52"/>
      <c r="AG3357" s="52"/>
      <c r="AH3357" s="52"/>
      <c r="AI3357" s="52"/>
      <c r="AJ3357" s="52"/>
      <c r="AK3357" s="52"/>
    </row>
    <row r="3358" spans="32:37" ht="12.75">
      <c r="AF3358" s="52"/>
      <c r="AG3358" s="52"/>
      <c r="AH3358" s="52"/>
      <c r="AI3358" s="52"/>
      <c r="AJ3358" s="52"/>
      <c r="AK3358" s="52"/>
    </row>
    <row r="3359" spans="32:37" ht="12.75">
      <c r="AF3359" s="52"/>
      <c r="AG3359" s="52"/>
      <c r="AH3359" s="52"/>
      <c r="AI3359" s="52"/>
      <c r="AJ3359" s="52"/>
      <c r="AK3359" s="52"/>
    </row>
    <row r="3360" spans="32:37" ht="12.75">
      <c r="AF3360" s="52"/>
      <c r="AG3360" s="52"/>
      <c r="AH3360" s="52"/>
      <c r="AI3360" s="52"/>
      <c r="AJ3360" s="52"/>
      <c r="AK3360" s="52"/>
    </row>
    <row r="3361" spans="32:37" ht="12.75">
      <c r="AF3361" s="52"/>
      <c r="AG3361" s="52"/>
      <c r="AH3361" s="52"/>
      <c r="AI3361" s="52"/>
      <c r="AJ3361" s="52"/>
      <c r="AK3361" s="52"/>
    </row>
    <row r="3362" spans="32:37" ht="12.75">
      <c r="AF3362" s="52"/>
      <c r="AG3362" s="52"/>
      <c r="AH3362" s="52"/>
      <c r="AI3362" s="52"/>
      <c r="AJ3362" s="52"/>
      <c r="AK3362" s="52"/>
    </row>
    <row r="3363" spans="32:37" ht="12.75">
      <c r="AF3363" s="52"/>
      <c r="AG3363" s="52"/>
      <c r="AH3363" s="52"/>
      <c r="AI3363" s="52"/>
      <c r="AJ3363" s="52"/>
      <c r="AK3363" s="52"/>
    </row>
    <row r="3364" spans="32:37" ht="12.75">
      <c r="AF3364" s="52"/>
      <c r="AG3364" s="52"/>
      <c r="AH3364" s="52"/>
      <c r="AI3364" s="52"/>
      <c r="AJ3364" s="52"/>
      <c r="AK3364" s="52"/>
    </row>
    <row r="3365" spans="32:37" ht="12.75">
      <c r="AF3365" s="52"/>
      <c r="AG3365" s="52"/>
      <c r="AH3365" s="52"/>
      <c r="AI3365" s="52"/>
      <c r="AJ3365" s="52"/>
      <c r="AK3365" s="52"/>
    </row>
    <row r="3366" spans="32:37" ht="12.75">
      <c r="AF3366" s="52"/>
      <c r="AG3366" s="52"/>
      <c r="AH3366" s="52"/>
      <c r="AI3366" s="52"/>
      <c r="AJ3366" s="52"/>
      <c r="AK3366" s="52"/>
    </row>
    <row r="3367" spans="32:37" ht="12.75">
      <c r="AF3367" s="52"/>
      <c r="AG3367" s="52"/>
      <c r="AH3367" s="52"/>
      <c r="AI3367" s="52"/>
      <c r="AJ3367" s="52"/>
      <c r="AK3367" s="52"/>
    </row>
    <row r="3368" spans="32:37" ht="12.75">
      <c r="AF3368" s="52"/>
      <c r="AG3368" s="52"/>
      <c r="AH3368" s="52"/>
      <c r="AI3368" s="52"/>
      <c r="AJ3368" s="52"/>
      <c r="AK3368" s="52"/>
    </row>
    <row r="3369" spans="32:37" ht="12.75">
      <c r="AF3369" s="52"/>
      <c r="AG3369" s="52"/>
      <c r="AH3369" s="52"/>
      <c r="AI3369" s="52"/>
      <c r="AJ3369" s="52"/>
      <c r="AK3369" s="52"/>
    </row>
    <row r="3370" spans="32:37" ht="12.75">
      <c r="AF3370" s="52"/>
      <c r="AG3370" s="52"/>
      <c r="AH3370" s="52"/>
      <c r="AI3370" s="52"/>
      <c r="AJ3370" s="52"/>
      <c r="AK3370" s="52"/>
    </row>
    <row r="3371" spans="32:37" ht="12.75">
      <c r="AF3371" s="52"/>
      <c r="AG3371" s="52"/>
      <c r="AH3371" s="52"/>
      <c r="AI3371" s="52"/>
      <c r="AJ3371" s="52"/>
      <c r="AK3371" s="52"/>
    </row>
    <row r="3372" spans="32:37" ht="12.75">
      <c r="AF3372" s="52"/>
      <c r="AG3372" s="52"/>
      <c r="AH3372" s="52"/>
      <c r="AI3372" s="52"/>
      <c r="AJ3372" s="52"/>
      <c r="AK3372" s="52"/>
    </row>
    <row r="3373" spans="32:37" ht="12.75">
      <c r="AF3373" s="52"/>
      <c r="AG3373" s="52"/>
      <c r="AH3373" s="52"/>
      <c r="AI3373" s="52"/>
      <c r="AJ3373" s="52"/>
      <c r="AK3373" s="52"/>
    </row>
    <row r="3374" spans="32:37" ht="12.75">
      <c r="AF3374" s="52"/>
      <c r="AG3374" s="52"/>
      <c r="AH3374" s="52"/>
      <c r="AI3374" s="52"/>
      <c r="AJ3374" s="52"/>
      <c r="AK3374" s="52"/>
    </row>
    <row r="3375" spans="32:37" ht="12.75">
      <c r="AF3375" s="52"/>
      <c r="AG3375" s="52"/>
      <c r="AH3375" s="52"/>
      <c r="AI3375" s="52"/>
      <c r="AJ3375" s="52"/>
      <c r="AK3375" s="52"/>
    </row>
    <row r="3376" spans="32:37" ht="12.75">
      <c r="AF3376" s="52"/>
      <c r="AG3376" s="52"/>
      <c r="AH3376" s="52"/>
      <c r="AI3376" s="52"/>
      <c r="AJ3376" s="52"/>
      <c r="AK3376" s="52"/>
    </row>
    <row r="3377" spans="32:37" ht="12.75">
      <c r="AF3377" s="52"/>
      <c r="AG3377" s="52"/>
      <c r="AH3377" s="52"/>
      <c r="AI3377" s="52"/>
      <c r="AJ3377" s="52"/>
      <c r="AK3377" s="52"/>
    </row>
    <row r="3378" spans="32:37" ht="12.75">
      <c r="AF3378" s="52"/>
      <c r="AG3378" s="52"/>
      <c r="AH3378" s="52"/>
      <c r="AI3378" s="52"/>
      <c r="AJ3378" s="52"/>
      <c r="AK3378" s="52"/>
    </row>
    <row r="3379" spans="32:37" ht="12.75">
      <c r="AF3379" s="52"/>
      <c r="AG3379" s="52"/>
      <c r="AH3379" s="52"/>
      <c r="AI3379" s="52"/>
      <c r="AJ3379" s="52"/>
      <c r="AK3379" s="52"/>
    </row>
    <row r="3380" spans="32:37" ht="12.75">
      <c r="AF3380" s="52"/>
      <c r="AG3380" s="52"/>
      <c r="AH3380" s="52"/>
      <c r="AI3380" s="52"/>
      <c r="AJ3380" s="52"/>
      <c r="AK3380" s="52"/>
    </row>
    <row r="3381" spans="32:37" ht="12.75">
      <c r="AF3381" s="52"/>
      <c r="AG3381" s="52"/>
      <c r="AH3381" s="52"/>
      <c r="AI3381" s="52"/>
      <c r="AJ3381" s="52"/>
      <c r="AK3381" s="52"/>
    </row>
    <row r="3382" spans="32:37" ht="12.75">
      <c r="AF3382" s="52"/>
      <c r="AG3382" s="52"/>
      <c r="AH3382" s="52"/>
      <c r="AI3382" s="52"/>
      <c r="AJ3382" s="52"/>
      <c r="AK3382" s="52"/>
    </row>
    <row r="3383" spans="32:37" ht="12.75">
      <c r="AF3383" s="52"/>
      <c r="AG3383" s="52"/>
      <c r="AH3383" s="52"/>
      <c r="AI3383" s="52"/>
      <c r="AJ3383" s="52"/>
      <c r="AK3383" s="52"/>
    </row>
    <row r="3384" spans="32:37" ht="12.75">
      <c r="AF3384" s="52"/>
      <c r="AG3384" s="52"/>
      <c r="AH3384" s="52"/>
      <c r="AI3384" s="52"/>
      <c r="AJ3384" s="52"/>
      <c r="AK3384" s="52"/>
    </row>
    <row r="3385" spans="32:37" ht="12.75">
      <c r="AF3385" s="52"/>
      <c r="AG3385" s="52"/>
      <c r="AH3385" s="52"/>
      <c r="AI3385" s="52"/>
      <c r="AJ3385" s="52"/>
      <c r="AK3385" s="52"/>
    </row>
    <row r="3386" spans="32:37" ht="12.75">
      <c r="AF3386" s="52"/>
      <c r="AG3386" s="52"/>
      <c r="AH3386" s="52"/>
      <c r="AI3386" s="52"/>
      <c r="AJ3386" s="52"/>
      <c r="AK3386" s="52"/>
    </row>
    <row r="3387" spans="32:37" ht="12.75">
      <c r="AF3387" s="52"/>
      <c r="AG3387" s="52"/>
      <c r="AH3387" s="52"/>
      <c r="AI3387" s="52"/>
      <c r="AJ3387" s="52"/>
      <c r="AK3387" s="52"/>
    </row>
    <row r="3388" spans="32:37" ht="12.75">
      <c r="AF3388" s="52"/>
      <c r="AG3388" s="52"/>
      <c r="AH3388" s="52"/>
      <c r="AI3388" s="52"/>
      <c r="AJ3388" s="52"/>
      <c r="AK3388" s="52"/>
    </row>
    <row r="3389" spans="32:37" ht="12.75">
      <c r="AF3389" s="52"/>
      <c r="AG3389" s="52"/>
      <c r="AH3389" s="52"/>
      <c r="AI3389" s="52"/>
      <c r="AJ3389" s="52"/>
      <c r="AK3389" s="52"/>
    </row>
    <row r="3390" spans="32:37" ht="12.75">
      <c r="AF3390" s="52"/>
      <c r="AG3390" s="52"/>
      <c r="AH3390" s="52"/>
      <c r="AI3390" s="52"/>
      <c r="AJ3390" s="52"/>
      <c r="AK3390" s="52"/>
    </row>
    <row r="3391" spans="32:37" ht="12.75">
      <c r="AF3391" s="52"/>
      <c r="AG3391" s="52"/>
      <c r="AH3391" s="52"/>
      <c r="AI3391" s="52"/>
      <c r="AJ3391" s="52"/>
      <c r="AK3391" s="52"/>
    </row>
    <row r="3392" spans="32:37" ht="12.75">
      <c r="AF3392" s="52"/>
      <c r="AG3392" s="52"/>
      <c r="AH3392" s="52"/>
      <c r="AI3392" s="52"/>
      <c r="AJ3392" s="52"/>
      <c r="AK3392" s="52"/>
    </row>
    <row r="3393" spans="32:37" ht="12.75">
      <c r="AF3393" s="52"/>
      <c r="AG3393" s="52"/>
      <c r="AH3393" s="52"/>
      <c r="AI3393" s="52"/>
      <c r="AJ3393" s="52"/>
      <c r="AK3393" s="52"/>
    </row>
    <row r="3394" spans="32:37" ht="12.75">
      <c r="AF3394" s="52"/>
      <c r="AG3394" s="52"/>
      <c r="AH3394" s="52"/>
      <c r="AI3394" s="52"/>
      <c r="AJ3394" s="52"/>
      <c r="AK3394" s="52"/>
    </row>
    <row r="3395" spans="32:37" ht="12.75">
      <c r="AF3395" s="52"/>
      <c r="AG3395" s="52"/>
      <c r="AH3395" s="52"/>
      <c r="AI3395" s="52"/>
      <c r="AJ3395" s="52"/>
      <c r="AK3395" s="52"/>
    </row>
    <row r="3396" spans="32:37" ht="12.75">
      <c r="AF3396" s="52"/>
      <c r="AG3396" s="52"/>
      <c r="AH3396" s="52"/>
      <c r="AI3396" s="52"/>
      <c r="AJ3396" s="52"/>
      <c r="AK3396" s="52"/>
    </row>
    <row r="3397" spans="32:37" ht="12.75">
      <c r="AF3397" s="52"/>
      <c r="AG3397" s="52"/>
      <c r="AH3397" s="52"/>
      <c r="AI3397" s="52"/>
      <c r="AJ3397" s="52"/>
      <c r="AK3397" s="52"/>
    </row>
    <row r="3398" spans="32:37" ht="12.75">
      <c r="AF3398" s="52"/>
      <c r="AG3398" s="52"/>
      <c r="AH3398" s="52"/>
      <c r="AI3398" s="52"/>
      <c r="AJ3398" s="52"/>
      <c r="AK3398" s="52"/>
    </row>
    <row r="3399" spans="32:37" ht="12.75">
      <c r="AF3399" s="52"/>
      <c r="AG3399" s="52"/>
      <c r="AH3399" s="52"/>
      <c r="AI3399" s="52"/>
      <c r="AJ3399" s="52"/>
      <c r="AK3399" s="52"/>
    </row>
    <row r="3400" spans="32:37" ht="12.75">
      <c r="AF3400" s="52"/>
      <c r="AG3400" s="52"/>
      <c r="AH3400" s="52"/>
      <c r="AI3400" s="52"/>
      <c r="AJ3400" s="52"/>
      <c r="AK3400" s="52"/>
    </row>
    <row r="3401" spans="32:37" ht="12.75">
      <c r="AF3401" s="52"/>
      <c r="AG3401" s="52"/>
      <c r="AH3401" s="52"/>
      <c r="AI3401" s="52"/>
      <c r="AJ3401" s="52"/>
      <c r="AK3401" s="52"/>
    </row>
    <row r="3402" spans="32:37" ht="12.75">
      <c r="AF3402" s="52"/>
      <c r="AG3402" s="52"/>
      <c r="AH3402" s="52"/>
      <c r="AI3402" s="52"/>
      <c r="AJ3402" s="52"/>
      <c r="AK3402" s="52"/>
    </row>
    <row r="3403" spans="32:37" ht="12.75">
      <c r="AF3403" s="52"/>
      <c r="AG3403" s="52"/>
      <c r="AH3403" s="52"/>
      <c r="AI3403" s="52"/>
      <c r="AJ3403" s="52"/>
      <c r="AK3403" s="52"/>
    </row>
    <row r="3404" spans="32:37" ht="12.75">
      <c r="AF3404" s="52"/>
      <c r="AG3404" s="52"/>
      <c r="AH3404" s="52"/>
      <c r="AI3404" s="52"/>
      <c r="AJ3404" s="52"/>
      <c r="AK3404" s="52"/>
    </row>
    <row r="3405" spans="32:37" ht="12.75">
      <c r="AF3405" s="52"/>
      <c r="AG3405" s="52"/>
      <c r="AH3405" s="52"/>
      <c r="AI3405" s="52"/>
      <c r="AJ3405" s="52"/>
      <c r="AK3405" s="52"/>
    </row>
    <row r="3406" spans="32:37" ht="12.75">
      <c r="AF3406" s="52"/>
      <c r="AG3406" s="52"/>
      <c r="AH3406" s="52"/>
      <c r="AI3406" s="52"/>
      <c r="AJ3406" s="52"/>
      <c r="AK3406" s="52"/>
    </row>
    <row r="3407" spans="32:37" ht="12.75">
      <c r="AF3407" s="52"/>
      <c r="AG3407" s="52"/>
      <c r="AH3407" s="52"/>
      <c r="AI3407" s="52"/>
      <c r="AJ3407" s="52"/>
      <c r="AK3407" s="52"/>
    </row>
    <row r="3408" spans="32:37" ht="12.75">
      <c r="AF3408" s="52"/>
      <c r="AG3408" s="52"/>
      <c r="AH3408" s="52"/>
      <c r="AI3408" s="52"/>
      <c r="AJ3408" s="52"/>
      <c r="AK3408" s="52"/>
    </row>
    <row r="3409" spans="32:37" ht="12.75">
      <c r="AF3409" s="52"/>
      <c r="AG3409" s="52"/>
      <c r="AH3409" s="52"/>
      <c r="AI3409" s="52"/>
      <c r="AJ3409" s="52"/>
      <c r="AK3409" s="52"/>
    </row>
    <row r="3410" spans="32:37" ht="12.75">
      <c r="AF3410" s="52"/>
      <c r="AG3410" s="52"/>
      <c r="AH3410" s="52"/>
      <c r="AI3410" s="52"/>
      <c r="AJ3410" s="52"/>
      <c r="AK3410" s="52"/>
    </row>
    <row r="3411" spans="32:37" ht="12.75">
      <c r="AF3411" s="52"/>
      <c r="AG3411" s="52"/>
      <c r="AH3411" s="52"/>
      <c r="AI3411" s="52"/>
      <c r="AJ3411" s="52"/>
      <c r="AK3411" s="52"/>
    </row>
    <row r="3412" spans="32:37" ht="12.75">
      <c r="AF3412" s="52"/>
      <c r="AG3412" s="52"/>
      <c r="AH3412" s="52"/>
      <c r="AI3412" s="52"/>
      <c r="AJ3412" s="52"/>
      <c r="AK3412" s="52"/>
    </row>
    <row r="3413" spans="32:37" ht="12.75">
      <c r="AF3413" s="52"/>
      <c r="AG3413" s="52"/>
      <c r="AH3413" s="52"/>
      <c r="AI3413" s="52"/>
      <c r="AJ3413" s="52"/>
      <c r="AK3413" s="52"/>
    </row>
    <row r="3414" spans="32:37" ht="12.75">
      <c r="AF3414" s="52"/>
      <c r="AG3414" s="52"/>
      <c r="AH3414" s="52"/>
      <c r="AI3414" s="52"/>
      <c r="AJ3414" s="52"/>
      <c r="AK3414" s="52"/>
    </row>
    <row r="3415" spans="32:37" ht="12.75">
      <c r="AF3415" s="52"/>
      <c r="AG3415" s="52"/>
      <c r="AH3415" s="52"/>
      <c r="AI3415" s="52"/>
      <c r="AJ3415" s="52"/>
      <c r="AK3415" s="52"/>
    </row>
    <row r="3416" spans="32:37" ht="12.75">
      <c r="AF3416" s="52"/>
      <c r="AG3416" s="52"/>
      <c r="AH3416" s="52"/>
      <c r="AI3416" s="52"/>
      <c r="AJ3416" s="52"/>
      <c r="AK3416" s="52"/>
    </row>
    <row r="3417" spans="32:37" ht="12.75">
      <c r="AF3417" s="52"/>
      <c r="AG3417" s="52"/>
      <c r="AH3417" s="52"/>
      <c r="AI3417" s="52"/>
      <c r="AJ3417" s="52"/>
      <c r="AK3417" s="52"/>
    </row>
    <row r="3418" spans="32:37" ht="12.75">
      <c r="AF3418" s="52"/>
      <c r="AG3418" s="52"/>
      <c r="AH3418" s="52"/>
      <c r="AI3418" s="52"/>
      <c r="AJ3418" s="52"/>
      <c r="AK3418" s="52"/>
    </row>
    <row r="3419" spans="32:37" ht="12.75">
      <c r="AF3419" s="52"/>
      <c r="AG3419" s="52"/>
      <c r="AH3419" s="52"/>
      <c r="AI3419" s="52"/>
      <c r="AJ3419" s="52"/>
      <c r="AK3419" s="52"/>
    </row>
    <row r="3420" spans="32:37" ht="12.75">
      <c r="AF3420" s="52"/>
      <c r="AG3420" s="52"/>
      <c r="AH3420" s="52"/>
      <c r="AI3420" s="52"/>
      <c r="AJ3420" s="52"/>
      <c r="AK3420" s="52"/>
    </row>
    <row r="3421" spans="32:37" ht="12.75">
      <c r="AF3421" s="52"/>
      <c r="AG3421" s="52"/>
      <c r="AH3421" s="52"/>
      <c r="AI3421" s="52"/>
      <c r="AJ3421" s="52"/>
      <c r="AK3421" s="52"/>
    </row>
    <row r="3422" spans="32:37" ht="12.75">
      <c r="AF3422" s="52"/>
      <c r="AG3422" s="52"/>
      <c r="AH3422" s="52"/>
      <c r="AI3422" s="52"/>
      <c r="AJ3422" s="52"/>
      <c r="AK3422" s="52"/>
    </row>
    <row r="3423" spans="32:37" ht="12.75">
      <c r="AF3423" s="52"/>
      <c r="AG3423" s="52"/>
      <c r="AH3423" s="52"/>
      <c r="AI3423" s="52"/>
      <c r="AJ3423" s="52"/>
      <c r="AK3423" s="52"/>
    </row>
    <row r="3424" spans="32:37" ht="12.75">
      <c r="AF3424" s="52"/>
      <c r="AG3424" s="52"/>
      <c r="AH3424" s="52"/>
      <c r="AI3424" s="52"/>
      <c r="AJ3424" s="52"/>
      <c r="AK3424" s="52"/>
    </row>
    <row r="3425" spans="32:37" ht="12.75">
      <c r="AF3425" s="52"/>
      <c r="AG3425" s="52"/>
      <c r="AH3425" s="52"/>
      <c r="AI3425" s="52"/>
      <c r="AJ3425" s="52"/>
      <c r="AK3425" s="52"/>
    </row>
    <row r="3426" spans="32:37" ht="12.75">
      <c r="AF3426" s="52"/>
      <c r="AG3426" s="52"/>
      <c r="AH3426" s="52"/>
      <c r="AI3426" s="52"/>
      <c r="AJ3426" s="52"/>
      <c r="AK3426" s="52"/>
    </row>
    <row r="3427" spans="32:37" ht="12.75">
      <c r="AF3427" s="52"/>
      <c r="AG3427" s="52"/>
      <c r="AH3427" s="52"/>
      <c r="AI3427" s="52"/>
      <c r="AJ3427" s="52"/>
      <c r="AK3427" s="52"/>
    </row>
    <row r="3428" spans="32:37" ht="12.75">
      <c r="AF3428" s="52"/>
      <c r="AG3428" s="52"/>
      <c r="AH3428" s="52"/>
      <c r="AI3428" s="52"/>
      <c r="AJ3428" s="52"/>
      <c r="AK3428" s="52"/>
    </row>
    <row r="3429" spans="32:37" ht="12.75">
      <c r="AF3429" s="52"/>
      <c r="AG3429" s="52"/>
      <c r="AH3429" s="52"/>
      <c r="AI3429" s="52"/>
      <c r="AJ3429" s="52"/>
      <c r="AK3429" s="52"/>
    </row>
    <row r="3430" spans="32:37" ht="12.75">
      <c r="AF3430" s="52"/>
      <c r="AG3430" s="52"/>
      <c r="AH3430" s="52"/>
      <c r="AI3430" s="52"/>
      <c r="AJ3430" s="52"/>
      <c r="AK3430" s="52"/>
    </row>
    <row r="3431" spans="32:37" ht="12.75">
      <c r="AF3431" s="52"/>
      <c r="AG3431" s="52"/>
      <c r="AH3431" s="52"/>
      <c r="AI3431" s="52"/>
      <c r="AJ3431" s="52"/>
      <c r="AK3431" s="52"/>
    </row>
    <row r="3432" spans="32:37" ht="12.75">
      <c r="AF3432" s="52"/>
      <c r="AG3432" s="52"/>
      <c r="AH3432" s="52"/>
      <c r="AI3432" s="52"/>
      <c r="AJ3432" s="52"/>
      <c r="AK3432" s="52"/>
    </row>
    <row r="3433" spans="32:37" ht="12.75">
      <c r="AF3433" s="52"/>
      <c r="AG3433" s="52"/>
      <c r="AH3433" s="52"/>
      <c r="AI3433" s="52"/>
      <c r="AJ3433" s="52"/>
      <c r="AK3433" s="52"/>
    </row>
    <row r="3434" spans="32:37" ht="12.75">
      <c r="AF3434" s="52"/>
      <c r="AG3434" s="52"/>
      <c r="AH3434" s="52"/>
      <c r="AI3434" s="52"/>
      <c r="AJ3434" s="52"/>
      <c r="AK3434" s="52"/>
    </row>
    <row r="3435" spans="32:37" ht="12.75">
      <c r="AF3435" s="52"/>
      <c r="AG3435" s="52"/>
      <c r="AH3435" s="52"/>
      <c r="AI3435" s="52"/>
      <c r="AJ3435" s="52"/>
      <c r="AK3435" s="52"/>
    </row>
    <row r="3436" spans="32:37" ht="12.75">
      <c r="AF3436" s="52"/>
      <c r="AG3436" s="52"/>
      <c r="AH3436" s="52"/>
      <c r="AI3436" s="52"/>
      <c r="AJ3436" s="52"/>
      <c r="AK3436" s="52"/>
    </row>
    <row r="3437" spans="32:37" ht="12.75">
      <c r="AF3437" s="52"/>
      <c r="AG3437" s="52"/>
      <c r="AH3437" s="52"/>
      <c r="AI3437" s="52"/>
      <c r="AJ3437" s="52"/>
      <c r="AK3437" s="52"/>
    </row>
    <row r="3438" spans="32:37" ht="12.75">
      <c r="AF3438" s="52"/>
      <c r="AG3438" s="52"/>
      <c r="AH3438" s="52"/>
      <c r="AI3438" s="52"/>
      <c r="AJ3438" s="52"/>
      <c r="AK3438" s="52"/>
    </row>
    <row r="3439" spans="32:37" ht="12.75">
      <c r="AF3439" s="52"/>
      <c r="AG3439" s="52"/>
      <c r="AH3439" s="52"/>
      <c r="AI3439" s="52"/>
      <c r="AJ3439" s="52"/>
      <c r="AK3439" s="52"/>
    </row>
    <row r="3440" spans="32:37" ht="12.75">
      <c r="AF3440" s="52"/>
      <c r="AG3440" s="52"/>
      <c r="AH3440" s="52"/>
      <c r="AI3440" s="52"/>
      <c r="AJ3440" s="52"/>
      <c r="AK3440" s="52"/>
    </row>
    <row r="3441" spans="32:37" ht="12.75">
      <c r="AF3441" s="52"/>
      <c r="AG3441" s="52"/>
      <c r="AH3441" s="52"/>
      <c r="AI3441" s="52"/>
      <c r="AJ3441" s="52"/>
      <c r="AK3441" s="52"/>
    </row>
    <row r="3442" spans="32:37" ht="12.75">
      <c r="AF3442" s="52"/>
      <c r="AG3442" s="52"/>
      <c r="AH3442" s="52"/>
      <c r="AI3442" s="52"/>
      <c r="AJ3442" s="52"/>
      <c r="AK3442" s="52"/>
    </row>
    <row r="3443" spans="32:37" ht="12.75">
      <c r="AF3443" s="52"/>
      <c r="AG3443" s="52"/>
      <c r="AH3443" s="52"/>
      <c r="AI3443" s="52"/>
      <c r="AJ3443" s="52"/>
      <c r="AK3443" s="52"/>
    </row>
    <row r="3444" spans="32:37" ht="12.75">
      <c r="AF3444" s="52"/>
      <c r="AG3444" s="52"/>
      <c r="AH3444" s="52"/>
      <c r="AI3444" s="52"/>
      <c r="AJ3444" s="52"/>
      <c r="AK3444" s="52"/>
    </row>
    <row r="3445" spans="32:37" ht="12.75">
      <c r="AF3445" s="52"/>
      <c r="AG3445" s="52"/>
      <c r="AH3445" s="52"/>
      <c r="AI3445" s="52"/>
      <c r="AJ3445" s="52"/>
      <c r="AK3445" s="52"/>
    </row>
    <row r="3446" spans="32:37" ht="12.75">
      <c r="AF3446" s="52"/>
      <c r="AG3446" s="52"/>
      <c r="AH3446" s="52"/>
      <c r="AI3446" s="52"/>
      <c r="AJ3446" s="52"/>
      <c r="AK3446" s="52"/>
    </row>
    <row r="3447" spans="32:37" ht="12.75">
      <c r="AF3447" s="52"/>
      <c r="AG3447" s="52"/>
      <c r="AH3447" s="52"/>
      <c r="AI3447" s="52"/>
      <c r="AJ3447" s="52"/>
      <c r="AK3447" s="52"/>
    </row>
    <row r="3448" spans="32:37" ht="12.75">
      <c r="AF3448" s="52"/>
      <c r="AG3448" s="52"/>
      <c r="AH3448" s="52"/>
      <c r="AI3448" s="52"/>
      <c r="AJ3448" s="52"/>
      <c r="AK3448" s="52"/>
    </row>
    <row r="3449" spans="32:37" ht="12.75">
      <c r="AF3449" s="52"/>
      <c r="AG3449" s="52"/>
      <c r="AH3449" s="52"/>
      <c r="AI3449" s="52"/>
      <c r="AJ3449" s="52"/>
      <c r="AK3449" s="52"/>
    </row>
    <row r="3450" spans="32:37" ht="12.75">
      <c r="AF3450" s="52"/>
      <c r="AG3450" s="52"/>
      <c r="AH3450" s="52"/>
      <c r="AI3450" s="52"/>
      <c r="AJ3450" s="52"/>
      <c r="AK3450" s="52"/>
    </row>
    <row r="3451" spans="32:37" ht="12.75">
      <c r="AF3451" s="52"/>
      <c r="AG3451" s="52"/>
      <c r="AH3451" s="52"/>
      <c r="AI3451" s="52"/>
      <c r="AJ3451" s="52"/>
      <c r="AK3451" s="52"/>
    </row>
    <row r="3452" spans="32:37" ht="12.75">
      <c r="AF3452" s="52"/>
      <c r="AG3452" s="52"/>
      <c r="AH3452" s="52"/>
      <c r="AI3452" s="52"/>
      <c r="AJ3452" s="52"/>
      <c r="AK3452" s="52"/>
    </row>
    <row r="3453" spans="32:37" ht="12.75">
      <c r="AF3453" s="52"/>
      <c r="AG3453" s="52"/>
      <c r="AH3453" s="52"/>
      <c r="AI3453" s="52"/>
      <c r="AJ3453" s="52"/>
      <c r="AK3453" s="52"/>
    </row>
    <row r="3454" spans="32:37" ht="12.75">
      <c r="AF3454" s="52"/>
      <c r="AG3454" s="52"/>
      <c r="AH3454" s="52"/>
      <c r="AI3454" s="52"/>
      <c r="AJ3454" s="52"/>
      <c r="AK3454" s="52"/>
    </row>
    <row r="3455" spans="32:37" ht="12.75">
      <c r="AF3455" s="52"/>
      <c r="AG3455" s="52"/>
      <c r="AH3455" s="52"/>
      <c r="AI3455" s="52"/>
      <c r="AJ3455" s="52"/>
      <c r="AK3455" s="52"/>
    </row>
    <row r="3456" spans="32:37" ht="12.75">
      <c r="AF3456" s="52"/>
      <c r="AG3456" s="52"/>
      <c r="AH3456" s="52"/>
      <c r="AI3456" s="52"/>
      <c r="AJ3456" s="52"/>
      <c r="AK3456" s="52"/>
    </row>
    <row r="3457" spans="32:37" ht="12.75">
      <c r="AF3457" s="52"/>
      <c r="AG3457" s="52"/>
      <c r="AH3457" s="52"/>
      <c r="AI3457" s="52"/>
      <c r="AJ3457" s="52"/>
      <c r="AK3457" s="52"/>
    </row>
    <row r="3458" spans="32:37" ht="12.75">
      <c r="AF3458" s="52"/>
      <c r="AG3458" s="52"/>
      <c r="AH3458" s="52"/>
      <c r="AI3458" s="52"/>
      <c r="AJ3458" s="52"/>
      <c r="AK3458" s="52"/>
    </row>
    <row r="3459" spans="32:37" ht="12.75">
      <c r="AF3459" s="52"/>
      <c r="AG3459" s="52"/>
      <c r="AH3459" s="52"/>
      <c r="AI3459" s="52"/>
      <c r="AJ3459" s="52"/>
      <c r="AK3459" s="52"/>
    </row>
    <row r="3460" spans="32:37" ht="12.75">
      <c r="AF3460" s="52"/>
      <c r="AG3460" s="52"/>
      <c r="AH3460" s="52"/>
      <c r="AI3460" s="52"/>
      <c r="AJ3460" s="52"/>
      <c r="AK3460" s="52"/>
    </row>
    <row r="3461" spans="32:37" ht="12.75">
      <c r="AF3461" s="52"/>
      <c r="AG3461" s="52"/>
      <c r="AH3461" s="52"/>
      <c r="AI3461" s="52"/>
      <c r="AJ3461" s="52"/>
      <c r="AK3461" s="52"/>
    </row>
    <row r="3462" spans="32:37" ht="12.75">
      <c r="AF3462" s="52"/>
      <c r="AG3462" s="52"/>
      <c r="AH3462" s="52"/>
      <c r="AI3462" s="52"/>
      <c r="AJ3462" s="52"/>
      <c r="AK3462" s="52"/>
    </row>
    <row r="3463" spans="32:37" ht="12.75">
      <c r="AF3463" s="52"/>
      <c r="AG3463" s="52"/>
      <c r="AH3463" s="52"/>
      <c r="AI3463" s="52"/>
      <c r="AJ3463" s="52"/>
      <c r="AK3463" s="52"/>
    </row>
    <row r="3464" spans="32:37" ht="12.75">
      <c r="AF3464" s="52"/>
      <c r="AG3464" s="52"/>
      <c r="AH3464" s="52"/>
      <c r="AI3464" s="52"/>
      <c r="AJ3464" s="52"/>
      <c r="AK3464" s="52"/>
    </row>
    <row r="3465" spans="32:37" ht="12.75">
      <c r="AF3465" s="52"/>
      <c r="AG3465" s="52"/>
      <c r="AH3465" s="52"/>
      <c r="AI3465" s="52"/>
      <c r="AJ3465" s="52"/>
      <c r="AK3465" s="52"/>
    </row>
    <row r="3466" spans="32:37" ht="12.75">
      <c r="AF3466" s="52"/>
      <c r="AG3466" s="52"/>
      <c r="AH3466" s="52"/>
      <c r="AI3466" s="52"/>
      <c r="AJ3466" s="52"/>
      <c r="AK3466" s="52"/>
    </row>
    <row r="3467" spans="32:37" ht="12.75">
      <c r="AF3467" s="52"/>
      <c r="AG3467" s="52"/>
      <c r="AH3467" s="52"/>
      <c r="AI3467" s="52"/>
      <c r="AJ3467" s="52"/>
      <c r="AK3467" s="52"/>
    </row>
    <row r="3468" spans="32:37" ht="12.75">
      <c r="AF3468" s="52"/>
      <c r="AG3468" s="52"/>
      <c r="AH3468" s="52"/>
      <c r="AI3468" s="52"/>
      <c r="AJ3468" s="52"/>
      <c r="AK3468" s="52"/>
    </row>
    <row r="3469" spans="32:37" ht="12.75">
      <c r="AF3469" s="52"/>
      <c r="AG3469" s="52"/>
      <c r="AH3469" s="52"/>
      <c r="AI3469" s="52"/>
      <c r="AJ3469" s="52"/>
      <c r="AK3469" s="52"/>
    </row>
    <row r="3470" spans="32:37" ht="12.75">
      <c r="AF3470" s="52"/>
      <c r="AG3470" s="52"/>
      <c r="AH3470" s="52"/>
      <c r="AI3470" s="52"/>
      <c r="AJ3470" s="52"/>
      <c r="AK3470" s="52"/>
    </row>
    <row r="3471" spans="32:37" ht="12.75">
      <c r="AF3471" s="52"/>
      <c r="AG3471" s="52"/>
      <c r="AH3471" s="52"/>
      <c r="AI3471" s="52"/>
      <c r="AJ3471" s="52"/>
      <c r="AK3471" s="52"/>
    </row>
    <row r="3472" spans="32:37" ht="12.75">
      <c r="AF3472" s="52"/>
      <c r="AG3472" s="52"/>
      <c r="AH3472" s="52"/>
      <c r="AI3472" s="52"/>
      <c r="AJ3472" s="52"/>
      <c r="AK3472" s="52"/>
    </row>
    <row r="3473" spans="32:37" ht="12.75">
      <c r="AF3473" s="52"/>
      <c r="AG3473" s="52"/>
      <c r="AH3473" s="52"/>
      <c r="AI3473" s="52"/>
      <c r="AJ3473" s="52"/>
      <c r="AK3473" s="52"/>
    </row>
    <row r="3474" spans="32:37" ht="12.75">
      <c r="AF3474" s="52"/>
      <c r="AG3474" s="52"/>
      <c r="AH3474" s="52"/>
      <c r="AI3474" s="52"/>
      <c r="AJ3474" s="52"/>
      <c r="AK3474" s="52"/>
    </row>
    <row r="3475" spans="32:37" ht="12.75">
      <c r="AF3475" s="52"/>
      <c r="AG3475" s="52"/>
      <c r="AH3475" s="52"/>
      <c r="AI3475" s="52"/>
      <c r="AJ3475" s="52"/>
      <c r="AK3475" s="52"/>
    </row>
    <row r="3476" spans="32:37" ht="12.75">
      <c r="AF3476" s="52"/>
      <c r="AG3476" s="52"/>
      <c r="AH3476" s="52"/>
      <c r="AI3476" s="52"/>
      <c r="AJ3476" s="52"/>
      <c r="AK3476" s="52"/>
    </row>
    <row r="3477" spans="32:37" ht="12.75">
      <c r="AF3477" s="52"/>
      <c r="AG3477" s="52"/>
      <c r="AH3477" s="52"/>
      <c r="AI3477" s="52"/>
      <c r="AJ3477" s="52"/>
      <c r="AK3477" s="52"/>
    </row>
    <row r="3478" spans="32:37" ht="12.75">
      <c r="AF3478" s="52"/>
      <c r="AG3478" s="52"/>
      <c r="AH3478" s="52"/>
      <c r="AI3478" s="52"/>
      <c r="AJ3478" s="52"/>
      <c r="AK3478" s="52"/>
    </row>
    <row r="3479" spans="32:37" ht="12.75">
      <c r="AF3479" s="52"/>
      <c r="AG3479" s="52"/>
      <c r="AH3479" s="52"/>
      <c r="AI3479" s="52"/>
      <c r="AJ3479" s="52"/>
      <c r="AK3479" s="52"/>
    </row>
    <row r="3480" spans="32:37" ht="12.75">
      <c r="AF3480" s="52"/>
      <c r="AG3480" s="52"/>
      <c r="AH3480" s="52"/>
      <c r="AI3480" s="52"/>
      <c r="AJ3480" s="52"/>
      <c r="AK3480" s="52"/>
    </row>
    <row r="3481" spans="32:37" ht="12.75">
      <c r="AF3481" s="52"/>
      <c r="AG3481" s="52"/>
      <c r="AH3481" s="52"/>
      <c r="AI3481" s="52"/>
      <c r="AJ3481" s="52"/>
      <c r="AK3481" s="52"/>
    </row>
    <row r="3482" spans="32:37" ht="12.75">
      <c r="AF3482" s="52"/>
      <c r="AG3482" s="52"/>
      <c r="AH3482" s="52"/>
      <c r="AI3482" s="52"/>
      <c r="AJ3482" s="52"/>
      <c r="AK3482" s="52"/>
    </row>
    <row r="3483" spans="32:37" ht="12.75">
      <c r="AF3483" s="52"/>
      <c r="AG3483" s="52"/>
      <c r="AH3483" s="52"/>
      <c r="AI3483" s="52"/>
      <c r="AJ3483" s="52"/>
      <c r="AK3483" s="52"/>
    </row>
    <row r="3484" spans="32:37" ht="12.75">
      <c r="AF3484" s="52"/>
      <c r="AG3484" s="52"/>
      <c r="AH3484" s="52"/>
      <c r="AI3484" s="52"/>
      <c r="AJ3484" s="52"/>
      <c r="AK3484" s="52"/>
    </row>
    <row r="3485" spans="32:37" ht="12.75">
      <c r="AF3485" s="52"/>
      <c r="AG3485" s="52"/>
      <c r="AH3485" s="52"/>
      <c r="AI3485" s="52"/>
      <c r="AJ3485" s="52"/>
      <c r="AK3485" s="52"/>
    </row>
    <row r="3486" spans="32:37" ht="12.75">
      <c r="AF3486" s="52"/>
      <c r="AG3486" s="52"/>
      <c r="AH3486" s="52"/>
      <c r="AI3486" s="52"/>
      <c r="AJ3486" s="52"/>
      <c r="AK3486" s="52"/>
    </row>
    <row r="3487" spans="32:37" ht="12.75">
      <c r="AF3487" s="52"/>
      <c r="AG3487" s="52"/>
      <c r="AH3487" s="52"/>
      <c r="AI3487" s="52"/>
      <c r="AJ3487" s="52"/>
      <c r="AK3487" s="52"/>
    </row>
    <row r="3488" spans="32:37" ht="12.75">
      <c r="AF3488" s="52"/>
      <c r="AG3488" s="52"/>
      <c r="AH3488" s="52"/>
      <c r="AI3488" s="52"/>
      <c r="AJ3488" s="52"/>
      <c r="AK3488" s="52"/>
    </row>
    <row r="3489" spans="32:37" ht="12.75">
      <c r="AF3489" s="52"/>
      <c r="AG3489" s="52"/>
      <c r="AH3489" s="52"/>
      <c r="AI3489" s="52"/>
      <c r="AJ3489" s="52"/>
      <c r="AK3489" s="52"/>
    </row>
    <row r="3490" spans="32:37" ht="12.75">
      <c r="AF3490" s="52"/>
      <c r="AG3490" s="52"/>
      <c r="AH3490" s="52"/>
      <c r="AI3490" s="52"/>
      <c r="AJ3490" s="52"/>
      <c r="AK3490" s="52"/>
    </row>
    <row r="3491" spans="32:37" ht="12.75">
      <c r="AF3491" s="52"/>
      <c r="AG3491" s="52"/>
      <c r="AH3491" s="52"/>
      <c r="AI3491" s="52"/>
      <c r="AJ3491" s="52"/>
      <c r="AK3491" s="52"/>
    </row>
    <row r="3492" spans="32:37" ht="12.75">
      <c r="AF3492" s="52"/>
      <c r="AG3492" s="52"/>
      <c r="AH3492" s="52"/>
      <c r="AI3492" s="52"/>
      <c r="AJ3492" s="52"/>
      <c r="AK3492" s="52"/>
    </row>
    <row r="3493" spans="32:37" ht="12.75">
      <c r="AF3493" s="52"/>
      <c r="AG3493" s="52"/>
      <c r="AH3493" s="52"/>
      <c r="AI3493" s="52"/>
      <c r="AJ3493" s="52"/>
      <c r="AK3493" s="52"/>
    </row>
    <row r="3494" spans="32:37" ht="12.75">
      <c r="AF3494" s="52"/>
      <c r="AG3494" s="52"/>
      <c r="AH3494" s="52"/>
      <c r="AI3494" s="52"/>
      <c r="AJ3494" s="52"/>
      <c r="AK3494" s="52"/>
    </row>
    <row r="3495" spans="32:37" ht="12.75">
      <c r="AF3495" s="52"/>
      <c r="AG3495" s="52"/>
      <c r="AH3495" s="52"/>
      <c r="AI3495" s="52"/>
      <c r="AJ3495" s="52"/>
      <c r="AK3495" s="52"/>
    </row>
    <row r="3496" spans="32:37" ht="12.75">
      <c r="AF3496" s="52"/>
      <c r="AG3496" s="52"/>
      <c r="AH3496" s="52"/>
      <c r="AI3496" s="52"/>
      <c r="AJ3496" s="52"/>
      <c r="AK3496" s="52"/>
    </row>
    <row r="3497" spans="32:37" ht="12.75">
      <c r="AF3497" s="52"/>
      <c r="AG3497" s="52"/>
      <c r="AH3497" s="52"/>
      <c r="AI3497" s="52"/>
      <c r="AJ3497" s="52"/>
      <c r="AK3497" s="52"/>
    </row>
    <row r="3498" spans="32:37" ht="12.75">
      <c r="AF3498" s="52"/>
      <c r="AG3498" s="52"/>
      <c r="AH3498" s="52"/>
      <c r="AI3498" s="52"/>
      <c r="AJ3498" s="52"/>
      <c r="AK3498" s="52"/>
    </row>
    <row r="3499" spans="32:37" ht="12.75">
      <c r="AF3499" s="52"/>
      <c r="AG3499" s="52"/>
      <c r="AH3499" s="52"/>
      <c r="AI3499" s="52"/>
      <c r="AJ3499" s="52"/>
      <c r="AK3499" s="52"/>
    </row>
    <row r="3500" spans="32:37" ht="12.75">
      <c r="AF3500" s="52"/>
      <c r="AG3500" s="52"/>
      <c r="AH3500" s="52"/>
      <c r="AI3500" s="52"/>
      <c r="AJ3500" s="52"/>
      <c r="AK3500" s="52"/>
    </row>
    <row r="3501" spans="32:37" ht="12.75">
      <c r="AF3501" s="52"/>
      <c r="AG3501" s="52"/>
      <c r="AH3501" s="52"/>
      <c r="AI3501" s="52"/>
      <c r="AJ3501" s="52"/>
      <c r="AK3501" s="52"/>
    </row>
    <row r="3502" spans="32:37" ht="12.75">
      <c r="AF3502" s="52"/>
      <c r="AG3502" s="52"/>
      <c r="AH3502" s="52"/>
      <c r="AI3502" s="52"/>
      <c r="AJ3502" s="52"/>
      <c r="AK3502" s="52"/>
    </row>
    <row r="3503" spans="32:37" ht="12.75">
      <c r="AF3503" s="52"/>
      <c r="AG3503" s="52"/>
      <c r="AH3503" s="52"/>
      <c r="AI3503" s="52"/>
      <c r="AJ3503" s="52"/>
      <c r="AK3503" s="52"/>
    </row>
    <row r="3504" spans="32:37" ht="12.75">
      <c r="AF3504" s="52"/>
      <c r="AG3504" s="52"/>
      <c r="AH3504" s="52"/>
      <c r="AI3504" s="52"/>
      <c r="AJ3504" s="52"/>
      <c r="AK3504" s="52"/>
    </row>
    <row r="3505" spans="32:37" ht="12.75">
      <c r="AF3505" s="52"/>
      <c r="AG3505" s="52"/>
      <c r="AH3505" s="52"/>
      <c r="AI3505" s="52"/>
      <c r="AJ3505" s="52"/>
      <c r="AK3505" s="52"/>
    </row>
    <row r="3506" spans="32:37" ht="12.75">
      <c r="AF3506" s="52"/>
      <c r="AG3506" s="52"/>
      <c r="AH3506" s="52"/>
      <c r="AI3506" s="52"/>
      <c r="AJ3506" s="52"/>
      <c r="AK3506" s="52"/>
    </row>
    <row r="3507" spans="32:37" ht="12.75">
      <c r="AF3507" s="52"/>
      <c r="AG3507" s="52"/>
      <c r="AH3507" s="52"/>
      <c r="AI3507" s="52"/>
      <c r="AJ3507" s="52"/>
      <c r="AK3507" s="52"/>
    </row>
    <row r="3508" spans="32:37" ht="12.75">
      <c r="AF3508" s="52"/>
      <c r="AG3508" s="52"/>
      <c r="AH3508" s="52"/>
      <c r="AI3508" s="52"/>
      <c r="AJ3508" s="52"/>
      <c r="AK3508" s="52"/>
    </row>
    <row r="3509" spans="32:37" ht="12.75">
      <c r="AF3509" s="52"/>
      <c r="AG3509" s="52"/>
      <c r="AH3509" s="52"/>
      <c r="AI3509" s="52"/>
      <c r="AJ3509" s="52"/>
      <c r="AK3509" s="52"/>
    </row>
    <row r="3510" spans="32:37" ht="12.75">
      <c r="AF3510" s="52"/>
      <c r="AG3510" s="52"/>
      <c r="AH3510" s="52"/>
      <c r="AI3510" s="52"/>
      <c r="AJ3510" s="52"/>
      <c r="AK3510" s="52"/>
    </row>
    <row r="3511" spans="32:37" ht="12.75">
      <c r="AF3511" s="52"/>
      <c r="AG3511" s="52"/>
      <c r="AH3511" s="52"/>
      <c r="AI3511" s="52"/>
      <c r="AJ3511" s="52"/>
      <c r="AK3511" s="52"/>
    </row>
    <row r="3512" spans="32:37" ht="12.75">
      <c r="AF3512" s="52"/>
      <c r="AG3512" s="52"/>
      <c r="AH3512" s="52"/>
      <c r="AI3512" s="52"/>
      <c r="AJ3512" s="52"/>
      <c r="AK3512" s="52"/>
    </row>
    <row r="3513" spans="32:37" ht="12.75">
      <c r="AF3513" s="52"/>
      <c r="AG3513" s="52"/>
      <c r="AH3513" s="52"/>
      <c r="AI3513" s="52"/>
      <c r="AJ3513" s="52"/>
      <c r="AK3513" s="52"/>
    </row>
    <row r="3514" spans="32:37" ht="12.75">
      <c r="AF3514" s="52"/>
      <c r="AG3514" s="52"/>
      <c r="AH3514" s="52"/>
      <c r="AI3514" s="52"/>
      <c r="AJ3514" s="52"/>
      <c r="AK3514" s="52"/>
    </row>
    <row r="3515" spans="32:37" ht="12.75">
      <c r="AF3515" s="52"/>
      <c r="AG3515" s="52"/>
      <c r="AH3515" s="52"/>
      <c r="AI3515" s="52"/>
      <c r="AJ3515" s="52"/>
      <c r="AK3515" s="52"/>
    </row>
    <row r="3516" spans="32:37" ht="12.75">
      <c r="AF3516" s="52"/>
      <c r="AG3516" s="52"/>
      <c r="AH3516" s="52"/>
      <c r="AI3516" s="52"/>
      <c r="AJ3516" s="52"/>
      <c r="AK3516" s="52"/>
    </row>
    <row r="3517" ht="12.75">
      <c r="AK3517" s="52"/>
    </row>
    <row r="3518" ht="12.75">
      <c r="AK3518" s="52"/>
    </row>
    <row r="3519" ht="12.75">
      <c r="AK3519" s="52"/>
    </row>
  </sheetData>
  <sheetProtection/>
  <conditionalFormatting sqref="AC102:CJ102">
    <cfRule type="cellIs" priority="1" dxfId="2" operator="equal" stopIfTrue="1">
      <formula>"Cont"</formula>
    </cfRule>
    <cfRule type="cellIs" priority="2" dxfId="1" operator="equal" stopIfTrue="1">
      <formula>"Output"</formula>
    </cfRule>
    <cfRule type="cellIs" priority="3" dxfId="0" operator="equal" stopIfTrue="1">
      <formula>"Cat"</formula>
    </cfRule>
  </conditionalFormatting>
  <dataValidations count="1">
    <dataValidation type="list" allowBlank="1" showInputMessage="1" showErrorMessage="1" errorTitle="Invalid Choice .." error="Please Select one option from the drop down menu in the cell." sqref="AC102:CJ102">
      <formula1>$Z$95:$Z$98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E80:CJ142"/>
  <sheetViews>
    <sheetView showGridLines="0" zoomScale="80" zoomScaleNormal="80" zoomScalePageLayoutView="0" workbookViewId="0" topLeftCell="L101">
      <selection activeCell="AA101" sqref="AA101"/>
    </sheetView>
  </sheetViews>
  <sheetFormatPr defaultColWidth="9.140625" defaultRowHeight="12.75"/>
  <cols>
    <col min="13" max="15" width="0" style="0" hidden="1" customWidth="1"/>
    <col min="16" max="49" width="9.140625" style="0" hidden="1" customWidth="1"/>
    <col min="52" max="52" width="15.00390625" style="0" customWidth="1"/>
    <col min="55" max="62" width="14.57421875" style="0" customWidth="1"/>
    <col min="63" max="88" width="16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80" spans="52:63" ht="15.75">
      <c r="AZ80" t="s">
        <v>272</v>
      </c>
      <c r="BA80" s="35" t="s">
        <v>33</v>
      </c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53:63" ht="12.75">
      <c r="BA81" s="5" t="s">
        <v>34</v>
      </c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53:63" ht="12.75">
      <c r="BA82" s="5" t="s">
        <v>35</v>
      </c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53:63" ht="12.75">
      <c r="BA83" s="36" t="s">
        <v>36</v>
      </c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53:63" ht="12.75">
      <c r="BA84" s="5" t="s">
        <v>37</v>
      </c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53:63" ht="12.75">
      <c r="BA85" s="37" t="s">
        <v>195</v>
      </c>
      <c r="BB85" s="37"/>
      <c r="BC85" s="37"/>
      <c r="BD85" s="37"/>
      <c r="BE85" s="37"/>
      <c r="BF85" s="37"/>
      <c r="BG85" s="37"/>
      <c r="BH85" s="37"/>
      <c r="BI85" s="37"/>
      <c r="BJ85" s="37"/>
      <c r="BK85" s="5"/>
    </row>
    <row r="86" spans="53:63" ht="12.75"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54:63" ht="12.75">
      <c r="BB87" s="34"/>
      <c r="BC87" s="34"/>
      <c r="BD87" s="34"/>
      <c r="BE87" s="34"/>
      <c r="BF87" s="34"/>
      <c r="BG87" s="34"/>
      <c r="BH87" s="34"/>
      <c r="BI87" s="34"/>
      <c r="BJ87" s="34"/>
      <c r="BK87" s="5"/>
    </row>
    <row r="88" spans="53:63" ht="12.75"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53:63" ht="12.75"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53:63" ht="12.75"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53:63" ht="12.75"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53:79" ht="12.75">
      <c r="BA92" s="38" t="s">
        <v>38</v>
      </c>
      <c r="BB92" s="5"/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/>
      <c r="BJ92" s="39"/>
      <c r="BK92" s="39"/>
      <c r="BL92" s="15"/>
      <c r="BM92" s="15"/>
      <c r="BO92" s="15"/>
      <c r="BP92" s="15"/>
      <c r="BZ92" s="15"/>
      <c r="CA92" s="15"/>
    </row>
    <row r="93" spans="53:88" ht="12.75">
      <c r="BA93" s="38" t="s">
        <v>39</v>
      </c>
      <c r="BB93" s="5"/>
      <c r="BC93" s="40">
        <v>15.5</v>
      </c>
      <c r="BD93" s="41">
        <v>4</v>
      </c>
      <c r="BE93" s="41">
        <v>1.9149999618530273</v>
      </c>
      <c r="BF93" s="41">
        <v>2.259999990463257</v>
      </c>
      <c r="BG93" s="41">
        <v>65</v>
      </c>
      <c r="BH93" s="41">
        <v>85</v>
      </c>
      <c r="BI93" s="41"/>
      <c r="BJ93" s="41"/>
      <c r="BK93" s="41"/>
      <c r="BL93" s="41"/>
      <c r="BM93" s="41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1"/>
      <c r="CA93" s="41"/>
      <c r="CB93" s="42"/>
      <c r="CC93" s="42"/>
      <c r="CD93" s="42"/>
      <c r="CE93" s="42"/>
      <c r="CF93" s="42"/>
      <c r="CG93" s="42"/>
      <c r="CH93" s="42"/>
      <c r="CI93" s="42"/>
      <c r="CJ93" s="42"/>
    </row>
    <row r="94" spans="53:88" ht="12.75">
      <c r="BA94" s="38" t="s">
        <v>40</v>
      </c>
      <c r="BB94" s="5"/>
      <c r="BC94" s="43">
        <v>37.29999923706055</v>
      </c>
      <c r="BD94" s="44">
        <v>8</v>
      </c>
      <c r="BE94" s="44">
        <v>4.360000133514404</v>
      </c>
      <c r="BF94" s="44">
        <v>3.9000000953674316</v>
      </c>
      <c r="BG94" s="44">
        <v>155</v>
      </c>
      <c r="BH94" s="44">
        <v>360</v>
      </c>
      <c r="BI94" s="44"/>
      <c r="BJ94" s="44"/>
      <c r="BK94" s="44"/>
      <c r="BL94" s="44"/>
      <c r="BM94" s="44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4"/>
      <c r="CA94" s="44"/>
      <c r="CB94" s="45"/>
      <c r="CC94" s="45"/>
      <c r="CD94" s="45"/>
      <c r="CE94" s="45"/>
      <c r="CF94" s="45"/>
      <c r="CG94" s="45"/>
      <c r="CH94" s="45"/>
      <c r="CI94" s="45"/>
      <c r="CJ94" s="45"/>
    </row>
    <row r="95" spans="53:88" ht="12.75">
      <c r="BA95" s="38" t="s">
        <v>41</v>
      </c>
      <c r="BB95" s="5"/>
      <c r="BC95" s="43">
        <v>24.789473684210524</v>
      </c>
      <c r="BD95" s="44">
        <v>5.394736842105263</v>
      </c>
      <c r="BE95" s="44">
        <v>2.862894736842105</v>
      </c>
      <c r="BF95" s="44">
        <v>3.093421052631579</v>
      </c>
      <c r="BG95" s="44">
        <v>101.73684210526316</v>
      </c>
      <c r="BH95" s="44">
        <v>177.28947368421052</v>
      </c>
      <c r="BI95" s="44"/>
      <c r="BJ95" s="44"/>
      <c r="BK95" s="44"/>
      <c r="BL95" s="44"/>
      <c r="BM95" s="44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4"/>
      <c r="CA95" s="44"/>
      <c r="CB95" s="45"/>
      <c r="CC95" s="45"/>
      <c r="CD95" s="45"/>
      <c r="CE95" s="45"/>
      <c r="CF95" s="45"/>
      <c r="CG95" s="45"/>
      <c r="CH95" s="45"/>
      <c r="CI95" s="45"/>
      <c r="CJ95" s="45"/>
    </row>
    <row r="96" spans="53:88" ht="12.75">
      <c r="BA96" s="38" t="s">
        <v>42</v>
      </c>
      <c r="BB96" s="5"/>
      <c r="BC96" s="43">
        <v>6.524456670914477</v>
      </c>
      <c r="BD96" s="44">
        <v>1.6030287833434544</v>
      </c>
      <c r="BE96" s="44">
        <v>0.7068704070789653</v>
      </c>
      <c r="BF96" s="44">
        <v>0.517657281573853</v>
      </c>
      <c r="BG96" s="44">
        <v>26.44492922376748</v>
      </c>
      <c r="BH96" s="44">
        <v>88.87674669123645</v>
      </c>
      <c r="BI96" s="44"/>
      <c r="BJ96" s="44"/>
      <c r="BK96" s="44"/>
      <c r="BL96" s="44"/>
      <c r="BM96" s="44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4"/>
      <c r="CA96" s="44"/>
      <c r="CB96" s="45"/>
      <c r="CC96" s="45"/>
      <c r="CD96" s="45"/>
      <c r="CE96" s="45"/>
      <c r="CF96" s="45"/>
      <c r="CG96" s="45"/>
      <c r="CH96" s="45"/>
      <c r="CI96" s="45"/>
      <c r="CJ96" s="45"/>
    </row>
    <row r="97" spans="53:88" ht="12.75">
      <c r="BA97" s="38" t="s">
        <v>15</v>
      </c>
      <c r="BB97" s="5"/>
      <c r="BC97" s="43">
        <v>-0.7110092043876648</v>
      </c>
      <c r="BD97" s="44">
        <v>-1</v>
      </c>
      <c r="BE97" s="44">
        <v>-0.7832310199737549</v>
      </c>
      <c r="BF97" s="44">
        <v>-1.3780486583709717</v>
      </c>
      <c r="BG97" s="44">
        <v>-0.7222222089767456</v>
      </c>
      <c r="BH97" s="44">
        <v>-0.30909091234207153</v>
      </c>
      <c r="BI97" s="44"/>
      <c r="BJ97" s="44"/>
      <c r="BK97" s="44"/>
      <c r="BL97" s="44"/>
      <c r="BM97" s="44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4"/>
      <c r="CA97" s="44"/>
      <c r="CB97" s="45"/>
      <c r="CC97" s="45"/>
      <c r="CD97" s="45"/>
      <c r="CE97" s="45"/>
      <c r="CF97" s="45"/>
      <c r="CG97" s="45"/>
      <c r="CH97" s="45"/>
      <c r="CI97" s="45"/>
      <c r="CJ97" s="45"/>
    </row>
    <row r="98" spans="53:88" ht="12.75">
      <c r="BA98" s="38" t="s">
        <v>16</v>
      </c>
      <c r="BB98" s="5"/>
      <c r="BC98" s="46">
        <v>0.0458715595304966</v>
      </c>
      <c r="BD98" s="47">
        <v>0.25</v>
      </c>
      <c r="BE98" s="47">
        <v>0.40899792313575745</v>
      </c>
      <c r="BF98" s="47">
        <v>0.6097560524940491</v>
      </c>
      <c r="BG98" s="47">
        <v>0.011111111380159855</v>
      </c>
      <c r="BH98" s="47">
        <v>0.003636363660916686</v>
      </c>
      <c r="BI98" s="47"/>
      <c r="BJ98" s="47"/>
      <c r="BK98" s="47"/>
      <c r="BL98" s="47"/>
      <c r="BM98" s="47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7"/>
      <c r="CA98" s="47"/>
      <c r="CB98" s="48"/>
      <c r="CC98" s="48"/>
      <c r="CD98" s="48"/>
      <c r="CE98" s="48"/>
      <c r="CF98" s="48"/>
      <c r="CG98" s="48"/>
      <c r="CH98" s="48"/>
      <c r="CI98" s="48"/>
      <c r="CJ98" s="48"/>
    </row>
    <row r="99" spans="5:88" ht="14.25">
      <c r="E99" s="28" t="s">
        <v>28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BA99" s="106" t="s">
        <v>201</v>
      </c>
      <c r="BB99" s="5"/>
      <c r="BC99" s="49">
        <v>3</v>
      </c>
      <c r="BD99" s="49">
        <v>1</v>
      </c>
      <c r="BE99" s="49">
        <v>4</v>
      </c>
      <c r="BF99" s="49">
        <v>5</v>
      </c>
      <c r="BG99" s="49">
        <v>6</v>
      </c>
      <c r="BH99" s="49">
        <v>7</v>
      </c>
      <c r="BI99" s="49">
        <v>8</v>
      </c>
      <c r="BJ99" s="49">
        <v>8</v>
      </c>
      <c r="BK99" s="49">
        <v>8</v>
      </c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</row>
    <row r="100" spans="5:88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BA100" s="106" t="s">
        <v>202</v>
      </c>
      <c r="BB100" s="5"/>
      <c r="BC100" s="49">
        <v>2</v>
      </c>
      <c r="BD100" s="49">
        <v>3</v>
      </c>
      <c r="BE100" s="49">
        <v>4</v>
      </c>
      <c r="BF100" s="49">
        <v>5</v>
      </c>
      <c r="BG100" s="49">
        <v>6</v>
      </c>
      <c r="BH100" s="49">
        <v>7</v>
      </c>
      <c r="BI100" s="49"/>
      <c r="BJ100" s="49"/>
      <c r="BK100" s="49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</row>
    <row r="101" spans="5:88" ht="12.75">
      <c r="E101" s="29" t="s">
        <v>29</v>
      </c>
      <c r="F101" s="30">
        <v>3</v>
      </c>
      <c r="G101" s="29" t="s">
        <v>30</v>
      </c>
      <c r="H101" s="30">
        <v>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BA101" s="106" t="s">
        <v>204</v>
      </c>
      <c r="BB101" s="5"/>
      <c r="BC101" s="49" t="s">
        <v>18</v>
      </c>
      <c r="BD101" s="49" t="s">
        <v>18</v>
      </c>
      <c r="BE101" s="49" t="s">
        <v>18</v>
      </c>
      <c r="BF101" s="49" t="s">
        <v>18</v>
      </c>
      <c r="BG101" s="49" t="s">
        <v>18</v>
      </c>
      <c r="BH101" s="49" t="s">
        <v>19</v>
      </c>
      <c r="BI101" s="49"/>
      <c r="BJ101" s="49"/>
      <c r="BK101" s="49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</row>
    <row r="102" spans="5:88" ht="1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BA102" s="106" t="s">
        <v>203</v>
      </c>
      <c r="BB102" s="5"/>
      <c r="BC102" s="51" t="s">
        <v>284</v>
      </c>
      <c r="BD102" s="51" t="s">
        <v>303</v>
      </c>
      <c r="BE102" s="51" t="s">
        <v>225</v>
      </c>
      <c r="BF102" s="51" t="s">
        <v>226</v>
      </c>
      <c r="BG102" s="51" t="s">
        <v>227</v>
      </c>
      <c r="BH102" s="51" t="s">
        <v>283</v>
      </c>
      <c r="BI102" s="51"/>
      <c r="BJ102" s="51"/>
      <c r="BK102" s="52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</row>
    <row r="103" spans="5:88" ht="47.25" customHeight="1">
      <c r="E103" s="5" t="s">
        <v>31</v>
      </c>
      <c r="F103" s="31" t="s">
        <v>283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Z103" s="54" t="s">
        <v>194</v>
      </c>
      <c r="BA103" s="54" t="s">
        <v>43</v>
      </c>
      <c r="BB103" s="55" t="s">
        <v>44</v>
      </c>
      <c r="BC103" s="56" t="s">
        <v>224</v>
      </c>
      <c r="BD103" s="56" t="s">
        <v>284</v>
      </c>
      <c r="BE103" s="56" t="s">
        <v>303</v>
      </c>
      <c r="BF103" s="56" t="s">
        <v>225</v>
      </c>
      <c r="BG103" s="56" t="s">
        <v>226</v>
      </c>
      <c r="BH103" s="56" t="s">
        <v>227</v>
      </c>
      <c r="BI103" s="56" t="s">
        <v>285</v>
      </c>
      <c r="BJ103" s="56" t="s">
        <v>286</v>
      </c>
      <c r="BK103" s="56" t="s">
        <v>287</v>
      </c>
      <c r="BL103" s="56" t="s">
        <v>273</v>
      </c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</row>
    <row r="104" spans="5:63" ht="12.75">
      <c r="E104" s="5" t="s">
        <v>32</v>
      </c>
      <c r="F104" s="32">
        <v>3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BA104" s="57"/>
      <c r="BB104" s="58"/>
      <c r="BC104" s="59"/>
      <c r="BD104" s="59"/>
      <c r="BE104" s="57"/>
      <c r="BF104" s="57"/>
      <c r="BG104" s="59"/>
      <c r="BH104" s="5"/>
      <c r="BI104" s="5"/>
      <c r="BJ104" s="5"/>
      <c r="BK104" s="5"/>
    </row>
    <row r="105" spans="6:64" ht="12.75">
      <c r="F105" t="s">
        <v>269</v>
      </c>
      <c r="AZ105">
        <v>0</v>
      </c>
      <c r="BA105" s="7">
        <v>0.8774072527885437</v>
      </c>
      <c r="BB105" s="97">
        <v>1</v>
      </c>
      <c r="BC105" s="18">
        <v>0.06422015167772765</v>
      </c>
      <c r="BD105" s="18">
        <v>1</v>
      </c>
      <c r="BE105" s="18">
        <v>0.9999999248981477</v>
      </c>
      <c r="BF105" s="18">
        <v>0.2865853649377823</v>
      </c>
      <c r="BG105" s="18">
        <v>1.000000054948032</v>
      </c>
      <c r="BH105" s="18">
        <v>0.9636363689787686</v>
      </c>
      <c r="BI105" s="17">
        <v>1</v>
      </c>
      <c r="BJ105" s="17">
        <v>0</v>
      </c>
      <c r="BK105" s="17">
        <v>0</v>
      </c>
      <c r="BL105">
        <v>19.961032205732984</v>
      </c>
    </row>
    <row r="106" spans="6:64" ht="12.75">
      <c r="F106" t="s">
        <v>270</v>
      </c>
      <c r="AZ106">
        <v>1</v>
      </c>
      <c r="BA106" s="7">
        <v>0.4666515588760376</v>
      </c>
      <c r="BB106" s="97">
        <v>2</v>
      </c>
      <c r="BC106" s="7">
        <v>-3.166496753692627E-08</v>
      </c>
      <c r="BD106" s="7">
        <v>1</v>
      </c>
      <c r="BE106" s="7">
        <v>0.874846560418606</v>
      </c>
      <c r="BF106" s="7">
        <v>2.0265578992706423E-08</v>
      </c>
      <c r="BG106" s="7">
        <v>0.8555556070059538</v>
      </c>
      <c r="BH106" s="7">
        <v>0.9672727326396853</v>
      </c>
      <c r="BI106" s="15">
        <v>1</v>
      </c>
      <c r="BJ106" s="15">
        <v>0</v>
      </c>
      <c r="BK106" s="15">
        <v>0</v>
      </c>
      <c r="BL106">
        <v>20.07399164156763</v>
      </c>
    </row>
    <row r="107" spans="6:64" ht="12.75">
      <c r="F107" t="s">
        <v>271</v>
      </c>
      <c r="AZ107">
        <v>1</v>
      </c>
      <c r="BA107" s="7">
        <v>0.2463887333869934</v>
      </c>
      <c r="BB107" s="97">
        <v>3</v>
      </c>
      <c r="BC107" s="7">
        <v>0.13761464692652225</v>
      </c>
      <c r="BD107" s="7">
        <v>1</v>
      </c>
      <c r="BE107" s="7">
        <v>0.6912064929306507</v>
      </c>
      <c r="BF107" s="7">
        <v>0.1829268360137939</v>
      </c>
      <c r="BG107" s="7">
        <v>0.6666667135432363</v>
      </c>
      <c r="BH107" s="7">
        <v>0.6618181851226836</v>
      </c>
      <c r="BI107" s="15">
        <v>1</v>
      </c>
      <c r="BJ107" s="15">
        <v>0</v>
      </c>
      <c r="BK107" s="15">
        <v>0</v>
      </c>
      <c r="BL107">
        <v>20.48556935597711</v>
      </c>
    </row>
    <row r="108" spans="52:64" ht="12.75">
      <c r="AZ108">
        <v>1</v>
      </c>
      <c r="BA108" s="7">
        <v>0.6415979862213135</v>
      </c>
      <c r="BB108" s="97">
        <v>4</v>
      </c>
      <c r="BC108" s="7">
        <v>0.6651375815272331</v>
      </c>
      <c r="BD108" s="7">
        <v>1</v>
      </c>
      <c r="BE108" s="7">
        <v>0.8282207971811295</v>
      </c>
      <c r="BF108" s="7">
        <v>0.11585367023944859</v>
      </c>
      <c r="BG108" s="7">
        <v>0.9444444980472326</v>
      </c>
      <c r="BH108" s="7">
        <v>1.0000000055879354</v>
      </c>
      <c r="BI108" s="15">
        <v>1</v>
      </c>
      <c r="BJ108" s="15">
        <v>0</v>
      </c>
      <c r="BK108" s="15">
        <v>0</v>
      </c>
      <c r="BL108">
        <v>20.04719807516157</v>
      </c>
    </row>
    <row r="109" spans="52:64" ht="12.75">
      <c r="AZ109">
        <v>1</v>
      </c>
      <c r="BA109" s="7">
        <v>0.45597022771835327</v>
      </c>
      <c r="BB109" s="97">
        <v>5</v>
      </c>
      <c r="BC109" s="7">
        <v>0.5504586827009916</v>
      </c>
      <c r="BD109" s="7">
        <v>0</v>
      </c>
      <c r="BE109" s="7">
        <v>0.09815950438380239</v>
      </c>
      <c r="BF109" s="7">
        <v>0.8780487358570102</v>
      </c>
      <c r="BG109" s="7">
        <v>0.03333336487412453</v>
      </c>
      <c r="BH109" s="7">
        <v>0.0472727264277637</v>
      </c>
      <c r="BI109" s="15">
        <v>1</v>
      </c>
      <c r="BJ109" s="15">
        <v>0</v>
      </c>
      <c r="BK109" s="15">
        <v>0</v>
      </c>
      <c r="BL109">
        <v>29.382306796421798</v>
      </c>
    </row>
    <row r="110" spans="52:64" ht="12.75">
      <c r="AZ110">
        <v>1</v>
      </c>
      <c r="BA110" s="7">
        <v>0.2784327268600464</v>
      </c>
      <c r="BB110" s="97">
        <v>6</v>
      </c>
      <c r="BC110" s="7">
        <v>0.5366972148418425</v>
      </c>
      <c r="BD110" s="7">
        <v>0</v>
      </c>
      <c r="BE110" s="7">
        <v>0.2638036632537841</v>
      </c>
      <c r="BF110" s="7">
        <v>0.48170730173587795</v>
      </c>
      <c r="BG110" s="7">
        <v>0.3333333721384406</v>
      </c>
      <c r="BH110" s="7">
        <v>0.1781818182207644</v>
      </c>
      <c r="BI110" s="15">
        <v>0</v>
      </c>
      <c r="BJ110" s="15">
        <v>1</v>
      </c>
      <c r="BK110" s="15">
        <v>0</v>
      </c>
      <c r="BL110">
        <v>29.84759053702859</v>
      </c>
    </row>
    <row r="111" spans="52:64" ht="12.75">
      <c r="AZ111">
        <v>1</v>
      </c>
      <c r="BA111" s="7">
        <v>0.5454660058021545</v>
      </c>
      <c r="BB111" s="97">
        <v>7</v>
      </c>
      <c r="BC111" s="7">
        <v>0.70642198510468</v>
      </c>
      <c r="BD111" s="7">
        <v>0</v>
      </c>
      <c r="BE111" s="7">
        <v>0.1574642032384872</v>
      </c>
      <c r="BF111" s="7">
        <v>0.780487767457962</v>
      </c>
      <c r="BG111" s="7">
        <v>0.3555555948987603</v>
      </c>
      <c r="BH111" s="7">
        <v>0.12363636330701411</v>
      </c>
      <c r="BI111" s="15">
        <v>0</v>
      </c>
      <c r="BJ111" s="15">
        <v>1</v>
      </c>
      <c r="BK111" s="15">
        <v>0</v>
      </c>
      <c r="BL111">
        <v>30.426306363402993</v>
      </c>
    </row>
    <row r="112" spans="52:64" ht="12.75">
      <c r="AZ112">
        <v>1</v>
      </c>
      <c r="BA112" s="7">
        <v>0.7443661689758301</v>
      </c>
      <c r="BB112" s="97">
        <v>8</v>
      </c>
      <c r="BC112" s="7">
        <v>0.22018345408141615</v>
      </c>
      <c r="BD112" s="7">
        <v>0</v>
      </c>
      <c r="BE112" s="7">
        <v>0.12883434861898424</v>
      </c>
      <c r="BF112" s="7">
        <v>0.6768292385339736</v>
      </c>
      <c r="BG112" s="7">
        <v>0.11111114453524351</v>
      </c>
      <c r="BH112" s="7">
        <v>0.0727272720541805</v>
      </c>
      <c r="BI112" s="15">
        <v>1</v>
      </c>
      <c r="BJ112" s="15">
        <v>0</v>
      </c>
      <c r="BK112" s="15">
        <v>0</v>
      </c>
      <c r="BL112">
        <v>28.856306867725344</v>
      </c>
    </row>
    <row r="113" spans="52:64" ht="12.75">
      <c r="AZ113">
        <v>1</v>
      </c>
      <c r="BA113" s="7">
        <v>0.41324490308761597</v>
      </c>
      <c r="BB113" s="97">
        <v>9</v>
      </c>
      <c r="BC113" s="7">
        <v>0.22018345408141615</v>
      </c>
      <c r="BD113" s="7">
        <v>0.25</v>
      </c>
      <c r="BE113" s="7">
        <v>0.3742331025004386</v>
      </c>
      <c r="BF113" s="7">
        <v>0.9999999463558198</v>
      </c>
      <c r="BG113" s="7">
        <v>0.42222226317971945</v>
      </c>
      <c r="BH113" s="7">
        <v>0.16727272723801434</v>
      </c>
      <c r="BI113" s="15">
        <v>0</v>
      </c>
      <c r="BJ113" s="15">
        <v>0</v>
      </c>
      <c r="BK113" s="15">
        <v>1</v>
      </c>
      <c r="BL113">
        <v>24.700781650917488</v>
      </c>
    </row>
    <row r="114" spans="52:64" ht="12.75">
      <c r="AZ114">
        <v>0</v>
      </c>
      <c r="BA114" s="7">
        <v>0.8754502534866333</v>
      </c>
      <c r="BB114" s="97">
        <v>10</v>
      </c>
      <c r="BC114" s="18">
        <v>0.06880730763077736</v>
      </c>
      <c r="BD114" s="18">
        <v>0.5</v>
      </c>
      <c r="BE114" s="18">
        <v>0.5010224586725236</v>
      </c>
      <c r="BF114" s="18">
        <v>0.7560975253582001</v>
      </c>
      <c r="BG114" s="18">
        <v>0.6666667135432363</v>
      </c>
      <c r="BH114" s="18">
        <v>0.2836363643873483</v>
      </c>
      <c r="BI114" s="17">
        <v>0</v>
      </c>
      <c r="BJ114" s="17">
        <v>0</v>
      </c>
      <c r="BK114" s="17">
        <v>1</v>
      </c>
      <c r="BL114">
        <v>22.283477076031588</v>
      </c>
    </row>
    <row r="115" spans="52:64" ht="12.75">
      <c r="AZ115">
        <v>1</v>
      </c>
      <c r="BA115" s="7">
        <v>0.6297796368598938</v>
      </c>
      <c r="BB115" s="97">
        <v>11</v>
      </c>
      <c r="BC115" s="7">
        <v>0.27981648147106175</v>
      </c>
      <c r="BD115" s="7">
        <v>0</v>
      </c>
      <c r="BE115" s="7">
        <v>0.35991817519068725</v>
      </c>
      <c r="BF115" s="7">
        <v>0.9207316595315933</v>
      </c>
      <c r="BG115" s="7">
        <v>0.5555555997416377</v>
      </c>
      <c r="BH115" s="7">
        <v>0.13090909062884748</v>
      </c>
      <c r="BI115" s="15">
        <v>0</v>
      </c>
      <c r="BJ115" s="15">
        <v>0</v>
      </c>
      <c r="BK115" s="15">
        <v>1</v>
      </c>
      <c r="BL115">
        <v>25.813259259939027</v>
      </c>
    </row>
    <row r="116" spans="52:64" ht="12.75">
      <c r="AZ116">
        <v>1</v>
      </c>
      <c r="BA116" s="7">
        <v>0.3667914867401123</v>
      </c>
      <c r="BB116" s="97">
        <v>12</v>
      </c>
      <c r="BC116" s="7">
        <v>0.03211006000638006</v>
      </c>
      <c r="BD116" s="7">
        <v>0.5</v>
      </c>
      <c r="BE116" s="7">
        <v>0.6114518979191781</v>
      </c>
      <c r="BF116" s="7">
        <v>0.8048780095577239</v>
      </c>
      <c r="BG116" s="7">
        <v>0.7555556045845151</v>
      </c>
      <c r="BH116" s="7">
        <v>0.2836363643873483</v>
      </c>
      <c r="BI116" s="15">
        <v>0</v>
      </c>
      <c r="BJ116" s="15">
        <v>0</v>
      </c>
      <c r="BK116" s="15">
        <v>1</v>
      </c>
      <c r="BL116">
        <v>21.868442357782516</v>
      </c>
    </row>
    <row r="117" spans="52:64" ht="12.75">
      <c r="AZ117">
        <v>0</v>
      </c>
      <c r="BA117" s="7">
        <v>0.8901767134666443</v>
      </c>
      <c r="BB117" s="97">
        <v>13</v>
      </c>
      <c r="BC117" s="18">
        <v>0.23394492194056515</v>
      </c>
      <c r="BD117" s="18">
        <v>0.5</v>
      </c>
      <c r="BE117" s="18">
        <v>0.5991819602251052</v>
      </c>
      <c r="BF117" s="18">
        <v>0.2865853649377823</v>
      </c>
      <c r="BG117" s="18">
        <v>0.44444448594003916</v>
      </c>
      <c r="BH117" s="18">
        <v>0.530909093329683</v>
      </c>
      <c r="BI117" s="17">
        <v>1</v>
      </c>
      <c r="BJ117" s="17">
        <v>0</v>
      </c>
      <c r="BK117" s="17">
        <v>0</v>
      </c>
      <c r="BL117">
        <v>22.003852178164987</v>
      </c>
    </row>
    <row r="118" spans="52:64" ht="12.75">
      <c r="AZ118">
        <v>1</v>
      </c>
      <c r="BA118" s="7">
        <v>0.32002103328704834</v>
      </c>
      <c r="BB118" s="97">
        <v>14</v>
      </c>
      <c r="BC118" s="7">
        <v>0.24311923384666445</v>
      </c>
      <c r="BD118" s="7">
        <v>0.5</v>
      </c>
      <c r="BE118" s="7">
        <v>0.4723926040530204</v>
      </c>
      <c r="BF118" s="7">
        <v>0.4999999833106996</v>
      </c>
      <c r="BG118" s="7">
        <v>0.22222225833684206</v>
      </c>
      <c r="BH118" s="7">
        <v>0.4181818198412657</v>
      </c>
      <c r="BI118" s="15">
        <v>1</v>
      </c>
      <c r="BJ118" s="15">
        <v>0</v>
      </c>
      <c r="BK118" s="15">
        <v>0</v>
      </c>
      <c r="BL118">
        <v>23.06261531501103</v>
      </c>
    </row>
    <row r="119" spans="52:64" ht="12.75">
      <c r="AZ119">
        <v>1</v>
      </c>
      <c r="BA119" s="7">
        <v>0.5616465210914612</v>
      </c>
      <c r="BB119" s="97">
        <v>15</v>
      </c>
      <c r="BC119" s="7">
        <v>0.14220180287957196</v>
      </c>
      <c r="BD119" s="7">
        <v>0.5</v>
      </c>
      <c r="BE119" s="7">
        <v>0.6973414617776872</v>
      </c>
      <c r="BF119" s="7">
        <v>0.27439024388790134</v>
      </c>
      <c r="BG119" s="7">
        <v>0.5000000428408384</v>
      </c>
      <c r="BH119" s="7">
        <v>0.5090909113641828</v>
      </c>
      <c r="BI119" s="15">
        <v>1</v>
      </c>
      <c r="BJ119" s="15">
        <v>0</v>
      </c>
      <c r="BK119" s="15">
        <v>0</v>
      </c>
      <c r="BL119">
        <v>21.733394415080685</v>
      </c>
    </row>
    <row r="120" spans="52:64" ht="12.75">
      <c r="AZ120">
        <v>1</v>
      </c>
      <c r="BA120" s="7">
        <v>0.8367700576782227</v>
      </c>
      <c r="BB120" s="97">
        <v>16</v>
      </c>
      <c r="BC120" s="7">
        <v>0.11926602311432366</v>
      </c>
      <c r="BD120" s="7">
        <v>0.5</v>
      </c>
      <c r="BE120" s="7">
        <v>0.6114518979191781</v>
      </c>
      <c r="BF120" s="7">
        <v>0.2865853649377823</v>
      </c>
      <c r="BG120" s="7">
        <v>0.611111156642437</v>
      </c>
      <c r="BH120" s="7">
        <v>0.6290909121744335</v>
      </c>
      <c r="BI120" s="15">
        <v>1</v>
      </c>
      <c r="BJ120" s="15">
        <v>0</v>
      </c>
      <c r="BK120" s="15">
        <v>0</v>
      </c>
      <c r="BL120">
        <v>21.537074798800962</v>
      </c>
    </row>
    <row r="121" spans="52:64" ht="12.75">
      <c r="AZ121">
        <v>1</v>
      </c>
      <c r="BA121" s="7">
        <v>0.48024100065231323</v>
      </c>
      <c r="BB121" s="97">
        <v>17</v>
      </c>
      <c r="BC121" s="7">
        <v>0.06880730763077736</v>
      </c>
      <c r="BD121" s="7">
        <v>1</v>
      </c>
      <c r="BE121" s="7">
        <v>0.7873210048675536</v>
      </c>
      <c r="BF121" s="7">
        <v>0.09146342813968666</v>
      </c>
      <c r="BG121" s="7">
        <v>0.7222222704440355</v>
      </c>
      <c r="BH121" s="7">
        <v>0.8000000042375177</v>
      </c>
      <c r="BI121" s="15">
        <v>1</v>
      </c>
      <c r="BJ121" s="15">
        <v>0</v>
      </c>
      <c r="BK121" s="15">
        <v>0</v>
      </c>
      <c r="BL121">
        <v>20.27880433860154</v>
      </c>
    </row>
    <row r="122" spans="52:64" ht="12.75">
      <c r="AZ122">
        <v>1</v>
      </c>
      <c r="BA122" s="7">
        <v>0.5498281717300415</v>
      </c>
      <c r="BB122" s="97">
        <v>18</v>
      </c>
      <c r="BC122" s="7">
        <v>0.09633024334907536</v>
      </c>
      <c r="BD122" s="7">
        <v>1</v>
      </c>
      <c r="BE122" s="7">
        <v>0.7402862437069417</v>
      </c>
      <c r="BF122" s="7">
        <v>2.0265578992706423E-08</v>
      </c>
      <c r="BG122" s="7">
        <v>0.7111111590638757</v>
      </c>
      <c r="BH122" s="7">
        <v>0.7890909132547677</v>
      </c>
      <c r="BI122" s="15">
        <v>1</v>
      </c>
      <c r="BJ122" s="15">
        <v>0</v>
      </c>
      <c r="BK122" s="15">
        <v>0</v>
      </c>
      <c r="BL122">
        <v>20.327911854523222</v>
      </c>
    </row>
    <row r="123" spans="52:64" ht="12.75">
      <c r="AZ123">
        <v>1</v>
      </c>
      <c r="BA123" s="7">
        <v>0.2787497639656067</v>
      </c>
      <c r="BB123" s="97">
        <v>19</v>
      </c>
      <c r="BC123" s="7">
        <v>0.04587152786552906</v>
      </c>
      <c r="BD123" s="7">
        <v>1</v>
      </c>
      <c r="BE123" s="7">
        <v>0.8343557660281657</v>
      </c>
      <c r="BF123" s="7">
        <v>2.0265578992706423E-08</v>
      </c>
      <c r="BG123" s="7">
        <v>0.8111111614853144</v>
      </c>
      <c r="BH123" s="7">
        <v>0.9672727326396853</v>
      </c>
      <c r="BI123" s="15">
        <v>1</v>
      </c>
      <c r="BJ123" s="15">
        <v>0</v>
      </c>
      <c r="BK123" s="15">
        <v>0</v>
      </c>
      <c r="BL123">
        <v>20.115553325672938</v>
      </c>
    </row>
    <row r="124" spans="52:64" ht="12.75">
      <c r="AZ124">
        <v>1</v>
      </c>
      <c r="BA124" s="7">
        <v>0.35756421089172363</v>
      </c>
      <c r="BB124" s="97">
        <v>20</v>
      </c>
      <c r="BC124" s="7">
        <v>0.12385317906737325</v>
      </c>
      <c r="BD124" s="7">
        <v>1</v>
      </c>
      <c r="BE124" s="7">
        <v>0.7832310256361961</v>
      </c>
      <c r="BF124" s="7">
        <v>0.11585367023944859</v>
      </c>
      <c r="BG124" s="7">
        <v>0.7777778273448348</v>
      </c>
      <c r="BH124" s="7">
        <v>0.8472727318294346</v>
      </c>
      <c r="BI124" s="15">
        <v>1</v>
      </c>
      <c r="BJ124" s="15">
        <v>0</v>
      </c>
      <c r="BK124" s="15">
        <v>0</v>
      </c>
      <c r="BL124">
        <v>20.2237765168185</v>
      </c>
    </row>
    <row r="125" spans="52:64" ht="12.75">
      <c r="AZ125">
        <v>0</v>
      </c>
      <c r="BA125" s="7">
        <v>0.8555416464805603</v>
      </c>
      <c r="BB125" s="97">
        <v>21</v>
      </c>
      <c r="BC125" s="18">
        <v>0.504587123170495</v>
      </c>
      <c r="BD125" s="18">
        <v>0</v>
      </c>
      <c r="BE125" s="18">
        <v>0.27402861133217815</v>
      </c>
      <c r="BF125" s="18">
        <v>0.4999999833106996</v>
      </c>
      <c r="BG125" s="18">
        <v>0.2555555924773216</v>
      </c>
      <c r="BH125" s="18">
        <v>0.20000000018626451</v>
      </c>
      <c r="BI125" s="17">
        <v>1</v>
      </c>
      <c r="BJ125" s="17">
        <v>0</v>
      </c>
      <c r="BK125" s="17">
        <v>0</v>
      </c>
      <c r="BL125">
        <v>27.103383077167084</v>
      </c>
    </row>
    <row r="126" spans="52:64" ht="12.75">
      <c r="AZ126">
        <v>1</v>
      </c>
      <c r="BA126" s="7">
        <v>0.6271885633468628</v>
      </c>
      <c r="BB126" s="97">
        <v>22</v>
      </c>
      <c r="BC126" s="7">
        <v>0.29357794933021064</v>
      </c>
      <c r="BD126" s="7">
        <v>0.5</v>
      </c>
      <c r="BE126" s="7">
        <v>0.40695293635129937</v>
      </c>
      <c r="BF126" s="7">
        <v>0.4999999833106996</v>
      </c>
      <c r="BG126" s="7">
        <v>0.4888889314606786</v>
      </c>
      <c r="BH126" s="7">
        <v>0.3127272736746818</v>
      </c>
      <c r="BI126" s="15">
        <v>1</v>
      </c>
      <c r="BJ126" s="15">
        <v>0</v>
      </c>
      <c r="BK126" s="15">
        <v>0</v>
      </c>
      <c r="BL126">
        <v>22.884010163435363</v>
      </c>
    </row>
    <row r="127" spans="52:64" ht="12.75">
      <c r="AZ127">
        <v>1</v>
      </c>
      <c r="BA127" s="7">
        <v>0.5778270363807678</v>
      </c>
      <c r="BB127" s="97">
        <v>23</v>
      </c>
      <c r="BC127" s="7">
        <v>0.8532109756022692</v>
      </c>
      <c r="BD127" s="7">
        <v>0</v>
      </c>
      <c r="BE127" s="7">
        <v>0.024539878219366096</v>
      </c>
      <c r="BF127" s="7">
        <v>0.8963414174318314</v>
      </c>
      <c r="BG127" s="7">
        <v>3.073364496231079E-08</v>
      </c>
      <c r="BH127" s="7">
        <v>0.003636362496763468</v>
      </c>
      <c r="BI127" s="15">
        <v>0</v>
      </c>
      <c r="BJ127" s="15">
        <v>1</v>
      </c>
      <c r="BK127" s="15">
        <v>0</v>
      </c>
      <c r="BL127">
        <v>32.37551338756572</v>
      </c>
    </row>
    <row r="128" spans="52:64" ht="12.75">
      <c r="AZ128">
        <v>1</v>
      </c>
      <c r="BA128" s="7">
        <v>0.46033239364624023</v>
      </c>
      <c r="BB128" s="97">
        <v>24</v>
      </c>
      <c r="BC128" s="7">
        <v>0.8990825351327658</v>
      </c>
      <c r="BD128" s="7">
        <v>0</v>
      </c>
      <c r="BE128" s="7">
        <v>2.831220591303918E-09</v>
      </c>
      <c r="BF128" s="7">
        <v>0.4329268175363541</v>
      </c>
      <c r="BG128" s="7">
        <v>0.16666670143604279</v>
      </c>
      <c r="BH128" s="7">
        <v>0.0472727264277637</v>
      </c>
      <c r="BI128" s="15">
        <v>0</v>
      </c>
      <c r="BJ128" s="15">
        <v>1</v>
      </c>
      <c r="BK128" s="15">
        <v>0</v>
      </c>
      <c r="BL128">
        <v>31.900983249919825</v>
      </c>
    </row>
    <row r="129" spans="52:64" ht="12.75">
      <c r="AZ129">
        <v>1</v>
      </c>
      <c r="BA129" s="7">
        <v>0.281657874584198</v>
      </c>
      <c r="BB129" s="97">
        <v>25</v>
      </c>
      <c r="BC129" s="7">
        <v>0.5458715267479419</v>
      </c>
      <c r="BD129" s="7">
        <v>0</v>
      </c>
      <c r="BE129" s="7">
        <v>0.30879343479871757</v>
      </c>
      <c r="BF129" s="7">
        <v>0.4999999833106996</v>
      </c>
      <c r="BG129" s="7">
        <v>0.16666670143604279</v>
      </c>
      <c r="BH129" s="7">
        <v>0.13090909062884748</v>
      </c>
      <c r="BI129" s="15">
        <v>1</v>
      </c>
      <c r="BJ129" s="15">
        <v>0</v>
      </c>
      <c r="BK129" s="15">
        <v>0</v>
      </c>
      <c r="BL129">
        <v>27.55659166773392</v>
      </c>
    </row>
    <row r="130" spans="52:64" ht="12.75">
      <c r="AZ130">
        <v>1</v>
      </c>
      <c r="BA130" s="7">
        <v>0.2242060899734497</v>
      </c>
      <c r="BB130" s="97">
        <v>26</v>
      </c>
      <c r="BC130" s="7">
        <v>0.733944920822978</v>
      </c>
      <c r="BD130" s="7">
        <v>0</v>
      </c>
      <c r="BE130" s="7">
        <v>0.030674847066402444</v>
      </c>
      <c r="BF130" s="7">
        <v>0.9268292200565336</v>
      </c>
      <c r="BG130" s="7">
        <v>0.06666669901460409</v>
      </c>
      <c r="BH130" s="7">
        <v>0.014545453479513526</v>
      </c>
      <c r="BI130" s="15">
        <v>0</v>
      </c>
      <c r="BJ130" s="15">
        <v>0</v>
      </c>
      <c r="BK130" s="15">
        <v>1</v>
      </c>
      <c r="BL130">
        <v>29.747510893078545</v>
      </c>
    </row>
    <row r="131" spans="52:64" ht="12.75">
      <c r="AZ131">
        <v>1</v>
      </c>
      <c r="BA131" s="7">
        <v>0.6621406674385071</v>
      </c>
      <c r="BB131" s="97">
        <v>27</v>
      </c>
      <c r="BC131" s="7">
        <v>0.6422018017619848</v>
      </c>
      <c r="BD131" s="7">
        <v>0</v>
      </c>
      <c r="BE131" s="7">
        <v>0.08997954592108715</v>
      </c>
      <c r="BF131" s="7">
        <v>0.48170730173587795</v>
      </c>
      <c r="BG131" s="7">
        <v>0.03333336487412453</v>
      </c>
      <c r="BH131" s="7">
        <v>0.0472727264277637</v>
      </c>
      <c r="BI131" s="15">
        <v>0</v>
      </c>
      <c r="BJ131" s="15">
        <v>1</v>
      </c>
      <c r="BK131" s="15">
        <v>0</v>
      </c>
      <c r="BL131">
        <v>31.961540913495885</v>
      </c>
    </row>
    <row r="132" spans="52:64" ht="12.75">
      <c r="AZ132">
        <v>1</v>
      </c>
      <c r="BA132" s="7">
        <v>0.08275771141052246</v>
      </c>
      <c r="BB132" s="97">
        <v>28</v>
      </c>
      <c r="BC132" s="7">
        <v>0.5917430862784385</v>
      </c>
      <c r="BD132" s="7">
        <v>0</v>
      </c>
      <c r="BE132" s="7">
        <v>0.30879343479871757</v>
      </c>
      <c r="BF132" s="7">
        <v>0.16463415443897245</v>
      </c>
      <c r="BG132" s="7">
        <v>0.27777781523764133</v>
      </c>
      <c r="BH132" s="7">
        <v>0.24000000045634806</v>
      </c>
      <c r="BI132" s="15">
        <v>1</v>
      </c>
      <c r="BJ132" s="15">
        <v>0</v>
      </c>
      <c r="BK132" s="15">
        <v>0</v>
      </c>
      <c r="BL132">
        <v>26.707035410494438</v>
      </c>
    </row>
    <row r="133" spans="52:64" ht="12.75">
      <c r="AZ133">
        <v>1</v>
      </c>
      <c r="BA133" s="7">
        <v>0.5553273558616638</v>
      </c>
      <c r="BB133" s="97">
        <v>29</v>
      </c>
      <c r="BC133" s="7">
        <v>0.6100917100906373</v>
      </c>
      <c r="BD133" s="7">
        <v>0.5</v>
      </c>
      <c r="BE133" s="7">
        <v>0.2781185905635357</v>
      </c>
      <c r="BF133" s="7">
        <v>0.2621951228380204</v>
      </c>
      <c r="BG133" s="7">
        <v>0.5555555997416377</v>
      </c>
      <c r="BH133" s="7">
        <v>0.32000000099651515</v>
      </c>
      <c r="BI133" s="15">
        <v>1</v>
      </c>
      <c r="BJ133" s="15">
        <v>0</v>
      </c>
      <c r="BK133" s="15">
        <v>0</v>
      </c>
      <c r="BL133">
        <v>23.111737773817193</v>
      </c>
    </row>
    <row r="134" spans="52:64" ht="12.75">
      <c r="AZ134">
        <v>1</v>
      </c>
      <c r="BA134" s="7">
        <v>0.6687768697738647</v>
      </c>
      <c r="BB134" s="97">
        <v>30</v>
      </c>
      <c r="BC134" s="7">
        <v>0.5183485910296441</v>
      </c>
      <c r="BD134" s="7">
        <v>0.5</v>
      </c>
      <c r="BE134" s="7">
        <v>0.32106337249279027</v>
      </c>
      <c r="BF134" s="7">
        <v>0.3536585307121276</v>
      </c>
      <c r="BG134" s="7">
        <v>0.5555555997416377</v>
      </c>
      <c r="BH134" s="7">
        <v>0.32000000099651515</v>
      </c>
      <c r="BI134" s="15">
        <v>1</v>
      </c>
      <c r="BJ134" s="15">
        <v>0</v>
      </c>
      <c r="BK134" s="15">
        <v>0</v>
      </c>
      <c r="BL134">
        <v>22.97405208715957</v>
      </c>
    </row>
    <row r="135" spans="52:64" ht="12.75">
      <c r="AZ135">
        <v>1</v>
      </c>
      <c r="BA135" s="7">
        <v>0.5940075516700745</v>
      </c>
      <c r="BB135" s="97">
        <v>31</v>
      </c>
      <c r="BC135" s="7">
        <v>0.8256880398839712</v>
      </c>
      <c r="BD135" s="7">
        <v>0</v>
      </c>
      <c r="BE135" s="7">
        <v>0.2621676715612411</v>
      </c>
      <c r="BF135" s="7">
        <v>0.2621951228380204</v>
      </c>
      <c r="BG135" s="7">
        <v>0.27777781523764133</v>
      </c>
      <c r="BH135" s="7">
        <v>0.24000000045634806</v>
      </c>
      <c r="BI135" s="15">
        <v>1</v>
      </c>
      <c r="BJ135" s="15">
        <v>0</v>
      </c>
      <c r="BK135" s="15">
        <v>0</v>
      </c>
      <c r="BL135">
        <v>26.9257706528733</v>
      </c>
    </row>
    <row r="136" spans="52:64" ht="12.75">
      <c r="AZ136">
        <v>1</v>
      </c>
      <c r="BA136" s="7">
        <v>0.8183155059814453</v>
      </c>
      <c r="BB136" s="97">
        <v>32</v>
      </c>
      <c r="BC136" s="7">
        <v>0.8577981315553189</v>
      </c>
      <c r="BD136" s="7">
        <v>0</v>
      </c>
      <c r="BE136" s="7">
        <v>0.11656441092491154</v>
      </c>
      <c r="BF136" s="7">
        <v>0.6768292385339736</v>
      </c>
      <c r="BG136" s="7">
        <v>0.05555558763444424</v>
      </c>
      <c r="BH136" s="7">
        <v>0.0727272720541805</v>
      </c>
      <c r="BI136" s="15">
        <v>1</v>
      </c>
      <c r="BJ136" s="15">
        <v>0</v>
      </c>
      <c r="BK136" s="15">
        <v>0</v>
      </c>
      <c r="BL136">
        <v>29.123776703604555</v>
      </c>
    </row>
    <row r="137" spans="52:64" ht="12.75">
      <c r="AZ137">
        <v>1</v>
      </c>
      <c r="BA137" s="7">
        <v>0.5519163012504578</v>
      </c>
      <c r="BB137" s="97">
        <v>33</v>
      </c>
      <c r="BC137" s="7">
        <v>0.7477063886821271</v>
      </c>
      <c r="BD137" s="7">
        <v>0</v>
      </c>
      <c r="BE137" s="7">
        <v>0.04294478476047514</v>
      </c>
      <c r="BF137" s="7">
        <v>0.8780487358570102</v>
      </c>
      <c r="BG137" s="7">
        <v>3.073364496231079E-08</v>
      </c>
      <c r="BH137" s="7">
        <v>-1.1641532182693481E-09</v>
      </c>
      <c r="BI137" s="15">
        <v>0</v>
      </c>
      <c r="BJ137" s="15">
        <v>1</v>
      </c>
      <c r="BK137" s="15">
        <v>0</v>
      </c>
      <c r="BL137">
        <v>32.327085448042496</v>
      </c>
    </row>
    <row r="138" spans="52:64" ht="12.75">
      <c r="AZ138">
        <v>1</v>
      </c>
      <c r="BA138" s="7">
        <v>0.8362671136856079</v>
      </c>
      <c r="BB138" s="97">
        <v>34</v>
      </c>
      <c r="BC138" s="7">
        <v>0.9999999660998582</v>
      </c>
      <c r="BD138" s="7">
        <v>0</v>
      </c>
      <c r="BE138" s="7">
        <v>0.08793455630540847</v>
      </c>
      <c r="BF138" s="7">
        <v>0.5121951043605806</v>
      </c>
      <c r="BG138" s="7">
        <v>0.04444447625428438</v>
      </c>
      <c r="BH138" s="7">
        <v>0.021818180801346898</v>
      </c>
      <c r="BI138" s="15">
        <v>0</v>
      </c>
      <c r="BJ138" s="15">
        <v>0</v>
      </c>
      <c r="BK138" s="15">
        <v>1</v>
      </c>
      <c r="BL138">
        <v>29.554342276351917</v>
      </c>
    </row>
    <row r="139" spans="52:64" ht="12.75">
      <c r="AZ139">
        <v>1</v>
      </c>
      <c r="BA139" s="7">
        <v>0.24879390001296997</v>
      </c>
      <c r="BB139" s="97">
        <v>35</v>
      </c>
      <c r="BC139" s="7">
        <v>0.6880733612924814</v>
      </c>
      <c r="BD139" s="7">
        <v>0</v>
      </c>
      <c r="BE139" s="7">
        <v>0.11247443169355387</v>
      </c>
      <c r="BF139" s="7">
        <v>0.8780487358570102</v>
      </c>
      <c r="BG139" s="7">
        <v>0.14444447867572308</v>
      </c>
      <c r="BH139" s="7">
        <v>0.043636362766847014</v>
      </c>
      <c r="BI139" s="15">
        <v>0</v>
      </c>
      <c r="BJ139" s="15">
        <v>0</v>
      </c>
      <c r="BK139" s="15">
        <v>1</v>
      </c>
      <c r="BL139">
        <v>28.95668536936496</v>
      </c>
    </row>
    <row r="140" spans="52:64" ht="12.75">
      <c r="AZ140">
        <v>1</v>
      </c>
      <c r="BA140" s="7">
        <v>0.2767927646636963</v>
      </c>
      <c r="BB140" s="97">
        <v>36</v>
      </c>
      <c r="BC140" s="7">
        <v>0.29816510528326035</v>
      </c>
      <c r="BD140" s="7">
        <v>0.5</v>
      </c>
      <c r="BE140" s="7">
        <v>0.3680981336534024</v>
      </c>
      <c r="BF140" s="7">
        <v>0.8780487358570102</v>
      </c>
      <c r="BG140" s="7">
        <v>0.3555555948987603</v>
      </c>
      <c r="BH140" s="7">
        <v>0.22181818215176463</v>
      </c>
      <c r="BI140" s="15">
        <v>0</v>
      </c>
      <c r="BJ140" s="15">
        <v>1</v>
      </c>
      <c r="BK140" s="15">
        <v>0</v>
      </c>
      <c r="BL140">
        <v>26.06597267255032</v>
      </c>
    </row>
    <row r="141" spans="52:64" ht="12.75">
      <c r="AZ141">
        <v>1</v>
      </c>
      <c r="BA141" s="7">
        <v>0.45837539434432983</v>
      </c>
      <c r="BB141" s="97">
        <v>37</v>
      </c>
      <c r="BC141" s="7">
        <v>0.27522932551801205</v>
      </c>
      <c r="BD141" s="7">
        <v>0</v>
      </c>
      <c r="BE141" s="7">
        <v>0.2801635801792146</v>
      </c>
      <c r="BF141" s="7">
        <v>0.8414633727073668</v>
      </c>
      <c r="BG141" s="7">
        <v>0.5000000428408384</v>
      </c>
      <c r="BH141" s="7">
        <v>0.13090909062884748</v>
      </c>
      <c r="BI141" s="15">
        <v>0</v>
      </c>
      <c r="BJ141" s="15">
        <v>0</v>
      </c>
      <c r="BK141" s="15">
        <v>1</v>
      </c>
      <c r="BL141">
        <v>26.393201052531303</v>
      </c>
    </row>
    <row r="142" spans="52:64" ht="12.75">
      <c r="AZ142">
        <v>1</v>
      </c>
      <c r="BA142" s="7">
        <v>0.6480482816696167</v>
      </c>
      <c r="BB142" s="97">
        <v>38</v>
      </c>
      <c r="BC142" s="7">
        <v>0.7522935446351766</v>
      </c>
      <c r="BD142" s="7">
        <v>0</v>
      </c>
      <c r="BE142" s="7">
        <v>0.004089982062578268</v>
      </c>
      <c r="BF142" s="7">
        <v>0.9268292200565336</v>
      </c>
      <c r="BG142" s="7">
        <v>0.06666669901460409</v>
      </c>
      <c r="BH142" s="7">
        <v>0.014545453479513526</v>
      </c>
      <c r="BI142" s="15">
        <v>0</v>
      </c>
      <c r="BJ142" s="15">
        <v>0</v>
      </c>
      <c r="BK142" s="15">
        <v>1</v>
      </c>
      <c r="BL142">
        <v>29.867603607179827</v>
      </c>
    </row>
  </sheetData>
  <sheetProtection password="DEE9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W100:AO133"/>
  <sheetViews>
    <sheetView showGridLines="0" zoomScale="80" zoomScaleNormal="80" zoomScalePageLayoutView="0" workbookViewId="0" topLeftCell="AA100">
      <selection activeCell="AA100" sqref="AA100"/>
    </sheetView>
  </sheetViews>
  <sheetFormatPr defaultColWidth="9.140625" defaultRowHeight="12.75"/>
  <cols>
    <col min="1" max="26" width="0" style="7" hidden="1" customWidth="1"/>
    <col min="27" max="30" width="9.140625" style="7" customWidth="1"/>
    <col min="31" max="31" width="13.140625" style="7" customWidth="1"/>
    <col min="32" max="34" width="9.140625" style="7" customWidth="1"/>
    <col min="35" max="35" width="10.140625" style="7" bestFit="1" customWidth="1"/>
    <col min="36" max="16384" width="9.140625" style="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spans="28:35" ht="15">
      <c r="AB100" s="8" t="s">
        <v>4</v>
      </c>
      <c r="AG100" s="7" t="s">
        <v>5</v>
      </c>
      <c r="AI100" s="110">
        <v>37482.56344907408</v>
      </c>
    </row>
    <row r="101" ht="11.25"/>
    <row r="102" spans="28:36" ht="12.75">
      <c r="AB102" s="9" t="s">
        <v>6</v>
      </c>
      <c r="AE102" s="10">
        <v>17.315031051635742</v>
      </c>
      <c r="AG102" s="9" t="s">
        <v>7</v>
      </c>
      <c r="AI102" s="7">
        <v>9.904980659484863</v>
      </c>
      <c r="AJ102" s="10"/>
    </row>
    <row r="103" ht="11.25"/>
    <row r="104" spans="23:32" ht="12.75">
      <c r="W104" s="7" t="s">
        <v>8</v>
      </c>
      <c r="Y104" s="11">
        <v>5</v>
      </c>
      <c r="AB104" s="9" t="s">
        <v>9</v>
      </c>
      <c r="AF104" s="12">
        <v>1</v>
      </c>
    </row>
    <row r="105" spans="23:35" ht="12.75">
      <c r="W105" s="7" t="s">
        <v>10</v>
      </c>
      <c r="Y105" s="11">
        <v>1</v>
      </c>
      <c r="AB105" s="9" t="s">
        <v>11</v>
      </c>
      <c r="AF105" s="12">
        <v>8</v>
      </c>
      <c r="AG105" s="12">
        <v>2</v>
      </c>
      <c r="AH105" s="12">
        <v>0</v>
      </c>
      <c r="AI105" s="12">
        <v>1</v>
      </c>
    </row>
    <row r="106" ht="12.75">
      <c r="AB106" s="9"/>
    </row>
    <row r="107" spans="28:38" ht="12.75">
      <c r="AB107" s="9" t="s">
        <v>12</v>
      </c>
      <c r="AH107" s="13" t="s">
        <v>13</v>
      </c>
      <c r="AI107" s="7" t="e">
        <f>SQRT(SUMXMY2(TruOutput,TransOutput)/1)</f>
        <v>#VALUE!</v>
      </c>
      <c r="AJ107" s="13" t="s">
        <v>14</v>
      </c>
      <c r="AL107" s="7" t="e">
        <f>AVERAGE(AF112)</f>
        <v>#DIV/0!</v>
      </c>
    </row>
    <row r="108" spans="28:32" ht="12.75" hidden="1">
      <c r="AB108" s="9"/>
      <c r="AE108" s="9" t="s">
        <v>15</v>
      </c>
      <c r="AF108" s="7">
        <v>-0.7110092043876648</v>
      </c>
    </row>
    <row r="109" spans="28:32" ht="12.75" hidden="1">
      <c r="AB109" s="9"/>
      <c r="AE109" s="9" t="s">
        <v>16</v>
      </c>
      <c r="AF109" s="7">
        <v>0.0458715595304966</v>
      </c>
    </row>
    <row r="110" spans="28:32" ht="12.75">
      <c r="AB110" s="9" t="s">
        <v>196</v>
      </c>
      <c r="AF110" s="105">
        <f>(AF111-AF108)/AF109</f>
        <v>23.693959486303285</v>
      </c>
    </row>
    <row r="111" spans="28:32" ht="12.75" hidden="1">
      <c r="AB111" s="9" t="s">
        <v>197</v>
      </c>
      <c r="AF111" s="7">
        <f>AG126</f>
        <v>0.37586966870147076</v>
      </c>
    </row>
    <row r="112" spans="28:32" ht="12.75">
      <c r="AB112" s="9" t="s">
        <v>17</v>
      </c>
      <c r="AF112" s="14" t="e">
        <f>ABS((AF107-AF110)/AF107)</f>
        <v>#DIV/0!</v>
      </c>
    </row>
    <row r="113" spans="28:38" ht="12.75">
      <c r="AB113" s="9"/>
      <c r="AF113" s="13"/>
      <c r="AG113" s="13" t="s">
        <v>18</v>
      </c>
      <c r="AH113" s="13" t="s">
        <v>18</v>
      </c>
      <c r="AI113" s="13" t="s">
        <v>18</v>
      </c>
      <c r="AJ113" s="13" t="s">
        <v>18</v>
      </c>
      <c r="AK113" s="13" t="s">
        <v>18</v>
      </c>
      <c r="AL113" s="13" t="s">
        <v>19</v>
      </c>
    </row>
    <row r="114" spans="28:38" ht="12.75">
      <c r="AB114" s="9"/>
      <c r="AF114" s="13" t="s">
        <v>20</v>
      </c>
      <c r="AG114" s="13" t="s">
        <v>284</v>
      </c>
      <c r="AH114" s="13" t="s">
        <v>303</v>
      </c>
      <c r="AI114" s="13" t="s">
        <v>225</v>
      </c>
      <c r="AJ114" s="13" t="s">
        <v>226</v>
      </c>
      <c r="AK114" s="13" t="s">
        <v>227</v>
      </c>
      <c r="AL114" s="13" t="s">
        <v>283</v>
      </c>
    </row>
    <row r="115" spans="28:38" ht="17.25" customHeight="1">
      <c r="AB115" s="9" t="s">
        <v>21</v>
      </c>
      <c r="AF115" s="15">
        <v>1</v>
      </c>
      <c r="AG115" s="128">
        <v>5.3947367668151855</v>
      </c>
      <c r="AH115" s="128">
        <v>2.8628947734832764</v>
      </c>
      <c r="AI115" s="128">
        <v>3.09342098236084</v>
      </c>
      <c r="AJ115" s="128">
        <v>101.7368392944336</v>
      </c>
      <c r="AK115" s="128">
        <v>177.2894744873047</v>
      </c>
      <c r="AL115" s="128" t="s">
        <v>271</v>
      </c>
    </row>
    <row r="116" spans="28:38" ht="12.75" hidden="1">
      <c r="AB116" s="9"/>
      <c r="AE116" s="9" t="s">
        <v>15</v>
      </c>
      <c r="AF116" s="7">
        <v>0</v>
      </c>
      <c r="AG116" s="7">
        <v>-1</v>
      </c>
      <c r="AH116" s="7">
        <v>-0.7832310199737549</v>
      </c>
      <c r="AI116" s="7">
        <v>-1.3780486583709717</v>
      </c>
      <c r="AJ116" s="7">
        <v>-0.7222222089767456</v>
      </c>
      <c r="AK116" s="7">
        <v>-0.30909091234207153</v>
      </c>
      <c r="AL116" s="7" t="str">
        <f>LOWER(TRIM($AL$115))</f>
        <v>europe</v>
      </c>
    </row>
    <row r="117" spans="28:38" ht="12.75" hidden="1">
      <c r="AB117" s="9"/>
      <c r="AE117" s="7" t="s">
        <v>16</v>
      </c>
      <c r="AF117" s="7">
        <v>1</v>
      </c>
      <c r="AG117" s="7">
        <v>0.25</v>
      </c>
      <c r="AH117" s="7">
        <v>0.40899792313575745</v>
      </c>
      <c r="AI117" s="7">
        <v>0.6097560524940491</v>
      </c>
      <c r="AJ117" s="7">
        <v>0.011111111380159855</v>
      </c>
      <c r="AK117" s="7">
        <v>0.003636363660916686</v>
      </c>
      <c r="AL117" s="11">
        <f>MATCH(AL116,$AF$131:$AF$133,0)</f>
        <v>3</v>
      </c>
    </row>
    <row r="118" spans="32:40" ht="22.5">
      <c r="AF118" s="16" t="s">
        <v>20</v>
      </c>
      <c r="AG118" s="16" t="s">
        <v>284</v>
      </c>
      <c r="AH118" s="16" t="s">
        <v>303</v>
      </c>
      <c r="AI118" s="16" t="s">
        <v>225</v>
      </c>
      <c r="AJ118" s="16" t="s">
        <v>226</v>
      </c>
      <c r="AK118" s="16" t="s">
        <v>227</v>
      </c>
      <c r="AL118" s="16" t="s">
        <v>285</v>
      </c>
      <c r="AM118" s="16" t="s">
        <v>286</v>
      </c>
      <c r="AN118" s="7" t="s">
        <v>287</v>
      </c>
    </row>
    <row r="119" spans="28:40" ht="12.75">
      <c r="AB119" s="9" t="s">
        <v>22</v>
      </c>
      <c r="AF119" s="17">
        <v>1</v>
      </c>
      <c r="AG119" s="18">
        <f>AG116+AG117*$AG$115</f>
        <v>0.3486841917037964</v>
      </c>
      <c r="AH119" s="18">
        <f>AH116+AH117*$AH$115</f>
        <v>0.3876869965371199</v>
      </c>
      <c r="AI119" s="18">
        <f>AI116+AI117*$AI$115</f>
        <v>0.5081835085356374</v>
      </c>
      <c r="AJ119" s="18">
        <f>AJ116+AJ117*$AJ$115</f>
        <v>0.4081871438891298</v>
      </c>
      <c r="AK119" s="18">
        <f>AK116+AK117*$AK$115</f>
        <v>0.33559809014657915</v>
      </c>
      <c r="AL119" s="18">
        <f>IF(AL117=1,1,0)</f>
        <v>0</v>
      </c>
      <c r="AM119" s="18">
        <f>IF(AL117=2,1,0)</f>
        <v>0</v>
      </c>
      <c r="AN119" s="18">
        <f>IF(AL117=3,1,0)</f>
        <v>1</v>
      </c>
    </row>
    <row r="120" spans="31:41" ht="12.75">
      <c r="AE120" s="19" t="s">
        <v>23</v>
      </c>
      <c r="AF120" s="20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2">
        <v>0</v>
      </c>
      <c r="AO120" s="7">
        <v>0</v>
      </c>
    </row>
    <row r="121" spans="31:41" ht="12.75">
      <c r="AE121" s="19" t="s">
        <v>24</v>
      </c>
      <c r="AF121" s="98">
        <v>0.12141141295433044</v>
      </c>
      <c r="AG121" s="99">
        <v>-1.131116271018982</v>
      </c>
      <c r="AH121" s="99">
        <v>-0.5971317887306213</v>
      </c>
      <c r="AI121" s="99">
        <v>0.014761054888367653</v>
      </c>
      <c r="AJ121" s="99">
        <v>-0.7760892510414124</v>
      </c>
      <c r="AK121" s="99">
        <v>-0.7409085631370544</v>
      </c>
      <c r="AL121" s="99">
        <v>-0.3737149238586426</v>
      </c>
      <c r="AM121" s="99">
        <v>0.7699717283248901</v>
      </c>
      <c r="AN121" s="100">
        <v>-0.07416755706071854</v>
      </c>
      <c r="AO121" s="7">
        <f>SUMPRODUCT($AF$119:$AN$119,AF121:AN121)</f>
        <v>-1.1365945653842986</v>
      </c>
    </row>
    <row r="122" spans="31:41" ht="12.75">
      <c r="AE122" s="19" t="s">
        <v>193</v>
      </c>
      <c r="AF122" s="23">
        <v>0.5277782678604126</v>
      </c>
      <c r="AG122" s="24">
        <v>-1.2167942523956299</v>
      </c>
      <c r="AH122" s="24">
        <v>-1.171783208847046</v>
      </c>
      <c r="AI122" s="24">
        <v>-0.02396060898900032</v>
      </c>
      <c r="AJ122" s="24">
        <v>-0.7239729762077332</v>
      </c>
      <c r="AK122" s="24">
        <v>-0.7877497673034668</v>
      </c>
      <c r="AL122" s="24">
        <v>0.0015847580507397652</v>
      </c>
      <c r="AM122" s="24">
        <v>0.08610676974058151</v>
      </c>
      <c r="AN122" s="25">
        <v>-0.22827181220054626</v>
      </c>
      <c r="AO122" s="7">
        <f>SUMPRODUCT($AF$119:$AN$119,AF122:AN122)</f>
        <v>-1.1511157427113528</v>
      </c>
    </row>
    <row r="123" spans="32:34" ht="11.25">
      <c r="AF123" s="18">
        <v>1</v>
      </c>
      <c r="AG123" s="18">
        <f>IF(AO121&lt;-50,0,IF(AO121&gt;50,1,(1/(1+EXP(-AO121)))))</f>
        <v>0.24294615142397744</v>
      </c>
      <c r="AH123" s="18">
        <f>IF(AO122&lt;-50,0,IF(AO122&gt;50,1,(1/(1+EXP(-AO122)))))</f>
        <v>0.24028534710033794</v>
      </c>
    </row>
    <row r="124" spans="31:35" ht="12.75">
      <c r="AE124" s="19" t="s">
        <v>25</v>
      </c>
      <c r="AF124" s="20">
        <v>0</v>
      </c>
      <c r="AG124" s="21">
        <v>0</v>
      </c>
      <c r="AH124" s="22">
        <v>0</v>
      </c>
      <c r="AI124" s="7">
        <v>0</v>
      </c>
    </row>
    <row r="125" spans="31:35" ht="12.75">
      <c r="AE125" s="19" t="s">
        <v>26</v>
      </c>
      <c r="AF125" s="23">
        <v>-1.4887311458587646</v>
      </c>
      <c r="AG125" s="24">
        <v>1.8500912189483643</v>
      </c>
      <c r="AH125" s="25">
        <v>2.2146246433258057</v>
      </c>
      <c r="AI125" s="7">
        <f>SUMPRODUCT($AF$123:$AH$123,AF125:AH125)</f>
        <v>-0.507116753313461</v>
      </c>
    </row>
    <row r="126" spans="32:33" ht="11.25">
      <c r="AF126" s="18">
        <v>1</v>
      </c>
      <c r="AG126" s="18">
        <f>IF(AI125&lt;-50,0,IF(AI125&gt;50,1,(1/(1+EXP(-AI125)))))</f>
        <v>0.37586966870147076</v>
      </c>
    </row>
    <row r="128" ht="12.75">
      <c r="AF128" s="26" t="s">
        <v>27</v>
      </c>
    </row>
    <row r="129" ht="11.25">
      <c r="AF129" s="27" t="s">
        <v>283</v>
      </c>
    </row>
    <row r="130" ht="11.25">
      <c r="AF130" s="15">
        <v>3</v>
      </c>
    </row>
    <row r="131" spans="31:32" ht="11.25">
      <c r="AE131" s="15">
        <v>1</v>
      </c>
      <c r="AF131" s="118" t="s">
        <v>269</v>
      </c>
    </row>
    <row r="132" spans="31:32" ht="11.25">
      <c r="AE132" s="15">
        <v>2</v>
      </c>
      <c r="AF132" s="118" t="s">
        <v>270</v>
      </c>
    </row>
    <row r="133" spans="31:32" ht="11.25">
      <c r="AE133" s="15">
        <v>3</v>
      </c>
      <c r="AF133" s="118" t="s">
        <v>271</v>
      </c>
    </row>
  </sheetData>
  <sheetProtection password="DEE9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Z101:AF154"/>
  <sheetViews>
    <sheetView showGridLines="0" zoomScale="80" zoomScaleNormal="80" zoomScalePageLayoutView="0" workbookViewId="0" topLeftCell="AA101">
      <selection activeCell="AA101" sqref="AA101"/>
    </sheetView>
  </sheetViews>
  <sheetFormatPr defaultColWidth="9.140625" defaultRowHeight="12.75"/>
  <cols>
    <col min="29" max="29" width="19.7109375" style="0" customWidth="1"/>
    <col min="30" max="30" width="11.140625" style="0" customWidth="1"/>
    <col min="31" max="31" width="19.57421875" style="0" customWidth="1"/>
    <col min="32" max="32" width="10.00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26:32" ht="12.75">
      <c r="Z101">
        <v>50</v>
      </c>
      <c r="AA101" s="1"/>
      <c r="AB101" s="1"/>
      <c r="AC101" s="1"/>
      <c r="AD101" s="1"/>
      <c r="AE101" s="1"/>
      <c r="AF101" s="1"/>
    </row>
    <row r="102" spans="27:32" ht="45.75" customHeight="1">
      <c r="AA102" s="1"/>
      <c r="AB102" s="2"/>
      <c r="AC102" s="129" t="s">
        <v>0</v>
      </c>
      <c r="AD102" s="130"/>
      <c r="AE102" s="131" t="s">
        <v>210</v>
      </c>
      <c r="AF102" s="132"/>
    </row>
    <row r="103" spans="27:32" ht="38.25" customHeight="1">
      <c r="AA103" s="1"/>
      <c r="AB103" s="6" t="s">
        <v>3</v>
      </c>
      <c r="AC103" s="3" t="s">
        <v>1</v>
      </c>
      <c r="AD103" s="4" t="s">
        <v>2</v>
      </c>
      <c r="AE103" s="3" t="s">
        <v>1</v>
      </c>
      <c r="AF103" s="4" t="s">
        <v>2</v>
      </c>
    </row>
    <row r="104" spans="27:32" ht="12.75">
      <c r="AA104" s="5"/>
      <c r="AB104" s="95">
        <v>1</v>
      </c>
      <c r="AC104" s="89">
        <v>40.92981719970703</v>
      </c>
      <c r="AD104" s="90">
        <v>0.25576093792915344</v>
      </c>
      <c r="AE104" s="89">
        <v>45.40158462524414</v>
      </c>
      <c r="AF104" s="93">
        <v>0.3295955955982208</v>
      </c>
    </row>
    <row r="105" spans="28:32" ht="12.75">
      <c r="AB105" s="104">
        <v>2</v>
      </c>
      <c r="AC105" s="101">
        <v>40.661903381347656</v>
      </c>
      <c r="AD105" s="102">
        <v>0.255586177110672</v>
      </c>
      <c r="AE105" s="101">
        <v>46.34523391723633</v>
      </c>
      <c r="AF105" s="103">
        <v>0.332059383392334</v>
      </c>
    </row>
    <row r="106" spans="28:32" ht="12.75">
      <c r="AB106" s="104">
        <v>3</v>
      </c>
      <c r="AC106" s="101">
        <v>40.30826950073242</v>
      </c>
      <c r="AD106" s="102">
        <v>0.25476112961769104</v>
      </c>
      <c r="AE106" s="101">
        <v>46.458988189697266</v>
      </c>
      <c r="AF106" s="103">
        <v>0.33203837275505066</v>
      </c>
    </row>
    <row r="107" spans="28:32" ht="12.75">
      <c r="AB107" s="104">
        <v>4</v>
      </c>
      <c r="AC107" s="101">
        <v>39.89635467529297</v>
      </c>
      <c r="AD107" s="102">
        <v>0.25363919138908386</v>
      </c>
      <c r="AE107" s="101">
        <v>46.27686309814453</v>
      </c>
      <c r="AF107" s="103">
        <v>0.3311226963996887</v>
      </c>
    </row>
    <row r="108" spans="28:32" ht="12.75">
      <c r="AB108" s="104">
        <v>5</v>
      </c>
      <c r="AC108" s="101">
        <v>39.4345588684082</v>
      </c>
      <c r="AD108" s="102">
        <v>0.25231340527534485</v>
      </c>
      <c r="AE108" s="101">
        <v>45.96476745605469</v>
      </c>
      <c r="AF108" s="103">
        <v>0.32978710532188416</v>
      </c>
    </row>
    <row r="109" spans="28:32" ht="12.75">
      <c r="AB109" s="104">
        <v>6</v>
      </c>
      <c r="AC109" s="101">
        <v>38.92307662963867</v>
      </c>
      <c r="AD109" s="102">
        <v>0.2507973611354828</v>
      </c>
      <c r="AE109" s="101">
        <v>45.56935119628906</v>
      </c>
      <c r="AF109" s="103">
        <v>0.32815486192703247</v>
      </c>
    </row>
    <row r="110" spans="28:32" ht="12.75">
      <c r="AB110" s="104">
        <v>7</v>
      </c>
      <c r="AC110" s="101">
        <v>38.36068344116211</v>
      </c>
      <c r="AD110" s="102">
        <v>0.2490825057029724</v>
      </c>
      <c r="AE110" s="101">
        <v>45.100406646728516</v>
      </c>
      <c r="AF110" s="103">
        <v>0.3262414336204529</v>
      </c>
    </row>
    <row r="111" spans="28:32" ht="12.75">
      <c r="AB111" s="104">
        <v>8</v>
      </c>
      <c r="AC111" s="101">
        <v>37.74734115600586</v>
      </c>
      <c r="AD111" s="102">
        <v>0.247157484292984</v>
      </c>
      <c r="AE111" s="101">
        <v>44.55743408203125</v>
      </c>
      <c r="AF111" s="103">
        <v>0.3240327537059784</v>
      </c>
    </row>
    <row r="112" spans="28:32" ht="12.75">
      <c r="AB112" s="104">
        <v>9</v>
      </c>
      <c r="AC112" s="101">
        <v>37.085205078125</v>
      </c>
      <c r="AD112" s="102">
        <v>0.24501438438892365</v>
      </c>
      <c r="AE112" s="101">
        <v>43.938209533691406</v>
      </c>
      <c r="AF112" s="103">
        <v>0.3215102255344391</v>
      </c>
    </row>
    <row r="113" spans="28:32" ht="12.75">
      <c r="AB113" s="104">
        <v>10</v>
      </c>
      <c r="AC113" s="101">
        <v>36.37879180908203</v>
      </c>
      <c r="AD113" s="102">
        <v>0.24265120923519135</v>
      </c>
      <c r="AE113" s="101">
        <v>43.2415771484375</v>
      </c>
      <c r="AF113" s="103">
        <v>0.3186596930027008</v>
      </c>
    </row>
    <row r="114" spans="28:32" ht="12.75">
      <c r="AB114" s="104">
        <v>11</v>
      </c>
      <c r="AC114" s="101">
        <v>35.63475036621094</v>
      </c>
      <c r="AD114" s="102">
        <v>0.2400725930929184</v>
      </c>
      <c r="AE114" s="101">
        <v>42.46820068359375</v>
      </c>
      <c r="AF114" s="103">
        <v>0.3154739737510681</v>
      </c>
    </row>
    <row r="115" spans="28:32" ht="12.75">
      <c r="AB115" s="104">
        <v>12</v>
      </c>
      <c r="AC115" s="101">
        <v>34.86143112182617</v>
      </c>
      <c r="AD115" s="102">
        <v>0.23754888772964478</v>
      </c>
      <c r="AE115" s="101">
        <v>41.62074279785156</v>
      </c>
      <c r="AF115" s="103">
        <v>0.31195390224456787</v>
      </c>
    </row>
    <row r="116" spans="28:32" ht="12.75">
      <c r="AB116" s="104">
        <v>13</v>
      </c>
      <c r="AC116" s="101">
        <v>34.06822204589844</v>
      </c>
      <c r="AD116" s="102">
        <v>0.23488843441009521</v>
      </c>
      <c r="AE116" s="101">
        <v>40.70359420776367</v>
      </c>
      <c r="AF116" s="103">
        <v>0.3081077039241791</v>
      </c>
    </row>
    <row r="117" spans="28:32" ht="12.75">
      <c r="AB117" s="104">
        <v>14</v>
      </c>
      <c r="AC117" s="101">
        <v>33.26484680175781</v>
      </c>
      <c r="AD117" s="102">
        <v>0.23207151889801025</v>
      </c>
      <c r="AE117" s="101">
        <v>39.72263717651367</v>
      </c>
      <c r="AF117" s="103">
        <v>0.30395036935806274</v>
      </c>
    </row>
    <row r="118" spans="28:32" ht="12.75">
      <c r="AB118" s="104">
        <v>15</v>
      </c>
      <c r="AC118" s="101">
        <v>32.46073532104492</v>
      </c>
      <c r="AD118" s="102">
        <v>0.22911980748176575</v>
      </c>
      <c r="AE118" s="101">
        <v>38.68496322631836</v>
      </c>
      <c r="AF118" s="103">
        <v>0.2995029389858246</v>
      </c>
    </row>
    <row r="119" spans="28:32" ht="12.75">
      <c r="AB119" s="104">
        <v>16</v>
      </c>
      <c r="AC119" s="101">
        <v>31.66443634033203</v>
      </c>
      <c r="AD119" s="102">
        <v>0.22605718672275543</v>
      </c>
      <c r="AE119" s="101">
        <v>37.59857940673828</v>
      </c>
      <c r="AF119" s="103">
        <v>0.2947912812232971</v>
      </c>
    </row>
    <row r="120" spans="28:32" ht="12.75">
      <c r="AB120" s="104">
        <v>17</v>
      </c>
      <c r="AC120" s="101">
        <v>30.88324737548828</v>
      </c>
      <c r="AD120" s="102">
        <v>0.2229083776473999</v>
      </c>
      <c r="AE120" s="101">
        <v>36.472103118896484</v>
      </c>
      <c r="AF120" s="103">
        <v>0.2898450195789337</v>
      </c>
    </row>
    <row r="121" spans="28:32" ht="12.75">
      <c r="AB121" s="104">
        <v>18</v>
      </c>
      <c r="AC121" s="101">
        <v>30.122970581054688</v>
      </c>
      <c r="AD121" s="102">
        <v>0.2196977585554123</v>
      </c>
      <c r="AE121" s="101">
        <v>35.31459426879883</v>
      </c>
      <c r="AF121" s="103">
        <v>0.2846967279911041</v>
      </c>
    </row>
    <row r="122" spans="28:32" ht="12.75">
      <c r="AB122" s="104">
        <v>19</v>
      </c>
      <c r="AC122" s="101">
        <v>29.387866973876953</v>
      </c>
      <c r="AD122" s="102">
        <v>0.21644872426986694</v>
      </c>
      <c r="AE122" s="101">
        <v>34.13516616821289</v>
      </c>
      <c r="AF122" s="103">
        <v>0.27938026189804077</v>
      </c>
    </row>
    <row r="123" spans="28:32" ht="12.75">
      <c r="AB123" s="104">
        <v>20</v>
      </c>
      <c r="AC123" s="101">
        <v>28.68073081970215</v>
      </c>
      <c r="AD123" s="102">
        <v>0.21318262815475464</v>
      </c>
      <c r="AE123" s="101">
        <v>32.942787170410156</v>
      </c>
      <c r="AF123" s="103">
        <v>0.2739298343658447</v>
      </c>
    </row>
    <row r="124" spans="28:32" ht="12.75">
      <c r="AB124" s="104">
        <v>21</v>
      </c>
      <c r="AC124" s="101">
        <v>28.00307846069336</v>
      </c>
      <c r="AD124" s="102">
        <v>0.20991836488246918</v>
      </c>
      <c r="AE124" s="101">
        <v>31.74609375</v>
      </c>
      <c r="AF124" s="103">
        <v>0.2683791518211365</v>
      </c>
    </row>
    <row r="125" spans="28:32" ht="12.75">
      <c r="AB125" s="104">
        <v>22</v>
      </c>
      <c r="AC125" s="101">
        <v>27.3553409576416</v>
      </c>
      <c r="AD125" s="102">
        <v>0.20667216181755066</v>
      </c>
      <c r="AE125" s="101">
        <v>30.553070068359375</v>
      </c>
      <c r="AF125" s="103">
        <v>0.26275986433029175</v>
      </c>
    </row>
    <row r="126" spans="28:32" ht="12.75">
      <c r="AB126" s="104">
        <v>23</v>
      </c>
      <c r="AC126" s="101">
        <v>26.737165451049805</v>
      </c>
      <c r="AD126" s="102">
        <v>0.2036791294813156</v>
      </c>
      <c r="AE126" s="101">
        <v>29.37101173400879</v>
      </c>
      <c r="AF126" s="103">
        <v>0.2571015954017639</v>
      </c>
    </row>
    <row r="127" spans="28:32" ht="12.75">
      <c r="AB127" s="104">
        <v>24</v>
      </c>
      <c r="AC127" s="101">
        <v>26.14761734008789</v>
      </c>
      <c r="AD127" s="102">
        <v>0.20084546506404877</v>
      </c>
      <c r="AE127" s="101">
        <v>28.20634651184082</v>
      </c>
      <c r="AF127" s="103">
        <v>0.2514307498931885</v>
      </c>
    </row>
    <row r="128" spans="28:32" ht="12.75">
      <c r="AB128" s="104">
        <v>25</v>
      </c>
      <c r="AC128" s="101">
        <v>25.585405349731445</v>
      </c>
      <c r="AD128" s="102">
        <v>0.19804717600345612</v>
      </c>
      <c r="AE128" s="101">
        <v>27.064626693725586</v>
      </c>
      <c r="AF128" s="103">
        <v>0.24577093124389648</v>
      </c>
    </row>
    <row r="129" spans="28:32" ht="12.75">
      <c r="AB129" s="104">
        <v>26</v>
      </c>
      <c r="AC129" s="101">
        <v>25.049057006835938</v>
      </c>
      <c r="AD129" s="102">
        <v>0.1952899545431137</v>
      </c>
      <c r="AE129" s="101">
        <v>25.950477600097656</v>
      </c>
      <c r="AF129" s="103">
        <v>0.24014218151569366</v>
      </c>
    </row>
    <row r="130" spans="28:32" ht="12.75">
      <c r="AB130" s="104">
        <v>27</v>
      </c>
      <c r="AC130" s="101">
        <v>24.537036895751953</v>
      </c>
      <c r="AD130" s="102">
        <v>0.19257764518260956</v>
      </c>
      <c r="AE130" s="101">
        <v>24.867679595947266</v>
      </c>
      <c r="AF130" s="103">
        <v>0.23456168174743652</v>
      </c>
    </row>
    <row r="131" spans="28:32" ht="12.75">
      <c r="AB131" s="104">
        <v>28</v>
      </c>
      <c r="AC131" s="101">
        <v>24.04784393310547</v>
      </c>
      <c r="AD131" s="102">
        <v>0.18991297483444214</v>
      </c>
      <c r="AE131" s="101">
        <v>23.819162368774414</v>
      </c>
      <c r="AF131" s="103">
        <v>0.2290436178445816</v>
      </c>
    </row>
    <row r="132" spans="28:32" ht="12.75">
      <c r="AB132" s="104">
        <v>29</v>
      </c>
      <c r="AC132" s="101">
        <v>23.580060958862305</v>
      </c>
      <c r="AD132" s="102">
        <v>0.18729758262634277</v>
      </c>
      <c r="AE132" s="101">
        <v>22.807157516479492</v>
      </c>
      <c r="AF132" s="103">
        <v>0.22359974682331085</v>
      </c>
    </row>
    <row r="133" spans="28:32" ht="12.75">
      <c r="AB133" s="104">
        <v>30</v>
      </c>
      <c r="AC133" s="101">
        <v>23.132421493530273</v>
      </c>
      <c r="AD133" s="102">
        <v>0.18473227322101593</v>
      </c>
      <c r="AE133" s="101">
        <v>21.833240509033203</v>
      </c>
      <c r="AF133" s="103">
        <v>0.21823957562446594</v>
      </c>
    </row>
    <row r="134" spans="28:32" ht="12.75">
      <c r="AB134" s="104">
        <v>31</v>
      </c>
      <c r="AC134" s="101">
        <v>22.70376968383789</v>
      </c>
      <c r="AD134" s="102">
        <v>0.18221738934516907</v>
      </c>
      <c r="AE134" s="101">
        <v>20.898408889770508</v>
      </c>
      <c r="AF134" s="103">
        <v>0.2129707783460617</v>
      </c>
    </row>
    <row r="135" spans="28:32" ht="12.75">
      <c r="AB135" s="104">
        <v>32</v>
      </c>
      <c r="AC135" s="101">
        <v>22.29312515258789</v>
      </c>
      <c r="AD135" s="102">
        <v>0.17975294589996338</v>
      </c>
      <c r="AE135" s="101">
        <v>20.003204345703125</v>
      </c>
      <c r="AF135" s="103">
        <v>0.20779955387115479</v>
      </c>
    </row>
    <row r="136" spans="28:32" ht="12.75">
      <c r="AB136" s="104">
        <v>33</v>
      </c>
      <c r="AC136" s="101">
        <v>21.89961051940918</v>
      </c>
      <c r="AD136" s="102">
        <v>0.17751169204711914</v>
      </c>
      <c r="AE136" s="101">
        <v>19.14779281616211</v>
      </c>
      <c r="AF136" s="103">
        <v>0.20273098349571228</v>
      </c>
    </row>
    <row r="137" spans="28:32" ht="12.75">
      <c r="AB137" s="104">
        <v>34</v>
      </c>
      <c r="AC137" s="101">
        <v>21.522478103637695</v>
      </c>
      <c r="AD137" s="102">
        <v>0.17539775371551514</v>
      </c>
      <c r="AE137" s="101">
        <v>18.33197021484375</v>
      </c>
      <c r="AF137" s="103">
        <v>0.19776904582977295</v>
      </c>
    </row>
    <row r="138" spans="28:32" ht="12.75">
      <c r="AB138" s="104">
        <v>35</v>
      </c>
      <c r="AC138" s="101">
        <v>21.16108512878418</v>
      </c>
      <c r="AD138" s="102">
        <v>0.17333514988422394</v>
      </c>
      <c r="AE138" s="101">
        <v>17.55533790588379</v>
      </c>
      <c r="AF138" s="103">
        <v>0.19291724264621735</v>
      </c>
    </row>
    <row r="139" spans="28:32" ht="12.75">
      <c r="AB139" s="104">
        <v>36</v>
      </c>
      <c r="AC139" s="101">
        <v>20.814855575561523</v>
      </c>
      <c r="AD139" s="102">
        <v>0.17132243514060974</v>
      </c>
      <c r="AE139" s="101">
        <v>16.817232131958008</v>
      </c>
      <c r="AF139" s="103">
        <v>0.18817827105522156</v>
      </c>
    </row>
    <row r="140" spans="28:32" ht="12.75">
      <c r="AB140" s="104">
        <v>37</v>
      </c>
      <c r="AC140" s="101">
        <v>20.483285903930664</v>
      </c>
      <c r="AD140" s="102">
        <v>0.16935813426971436</v>
      </c>
      <c r="AE140" s="101">
        <v>16.116836547851562</v>
      </c>
      <c r="AF140" s="103">
        <v>0.1835545152425766</v>
      </c>
    </row>
    <row r="141" spans="28:32" ht="12.75">
      <c r="AB141" s="104">
        <v>38</v>
      </c>
      <c r="AC141" s="101">
        <v>20.16591453552246</v>
      </c>
      <c r="AD141" s="102">
        <v>0.16746985912322998</v>
      </c>
      <c r="AE141" s="101">
        <v>15.453191757202148</v>
      </c>
      <c r="AF141" s="103">
        <v>0.1790478527545929</v>
      </c>
    </row>
    <row r="142" spans="28:32" ht="12.75">
      <c r="AB142" s="104">
        <v>39</v>
      </c>
      <c r="AC142" s="101">
        <v>19.862316131591797</v>
      </c>
      <c r="AD142" s="102">
        <v>0.16572102904319763</v>
      </c>
      <c r="AE142" s="101">
        <v>14.825233459472656</v>
      </c>
      <c r="AF142" s="103">
        <v>0.1746598780155182</v>
      </c>
    </row>
    <row r="143" spans="28:32" ht="12.75">
      <c r="AB143" s="104">
        <v>40</v>
      </c>
      <c r="AC143" s="101">
        <v>19.572072982788086</v>
      </c>
      <c r="AD143" s="102">
        <v>0.1640075147151947</v>
      </c>
      <c r="AE143" s="101">
        <v>14.231772422790527</v>
      </c>
      <c r="AF143" s="103">
        <v>0.17039169371128082</v>
      </c>
    </row>
    <row r="144" spans="28:32" ht="12.75">
      <c r="AB144" s="104">
        <v>41</v>
      </c>
      <c r="AC144" s="101">
        <v>19.29478645324707</v>
      </c>
      <c r="AD144" s="102">
        <v>0.16232910752296448</v>
      </c>
      <c r="AE144" s="101">
        <v>13.671599388122559</v>
      </c>
      <c r="AF144" s="103">
        <v>0.16662436723709106</v>
      </c>
    </row>
    <row r="145" spans="28:32" ht="12.75">
      <c r="AB145" s="104">
        <v>42</v>
      </c>
      <c r="AC145" s="101">
        <v>19.030065536499023</v>
      </c>
      <c r="AD145" s="102">
        <v>0.16068583726882935</v>
      </c>
      <c r="AE145" s="101">
        <v>13.143389701843262</v>
      </c>
      <c r="AF145" s="103">
        <v>0.16388347744941711</v>
      </c>
    </row>
    <row r="146" spans="28:32" ht="12.75">
      <c r="AB146" s="104">
        <v>43</v>
      </c>
      <c r="AC146" s="101">
        <v>18.777502059936523</v>
      </c>
      <c r="AD146" s="102">
        <v>0.15907762944698334</v>
      </c>
      <c r="AE146" s="101">
        <v>12.64582633972168</v>
      </c>
      <c r="AF146" s="103">
        <v>0.16125912964344025</v>
      </c>
    </row>
    <row r="147" spans="28:32" ht="12.75">
      <c r="AB147" s="104">
        <v>44</v>
      </c>
      <c r="AC147" s="101">
        <v>18.536691665649414</v>
      </c>
      <c r="AD147" s="102">
        <v>0.15750451385974884</v>
      </c>
      <c r="AE147" s="101">
        <v>12.177528381347656</v>
      </c>
      <c r="AF147" s="103">
        <v>0.158745676279068</v>
      </c>
    </row>
    <row r="148" spans="28:32" ht="12.75">
      <c r="AB148" s="104">
        <v>45</v>
      </c>
      <c r="AC148" s="101">
        <v>18.307218551635742</v>
      </c>
      <c r="AD148" s="102">
        <v>0.1559666246175766</v>
      </c>
      <c r="AE148" s="101">
        <v>11.737101554870605</v>
      </c>
      <c r="AF148" s="103">
        <v>0.1563376486301422</v>
      </c>
    </row>
    <row r="149" spans="28:32" ht="12.75">
      <c r="AB149" s="104">
        <v>46</v>
      </c>
      <c r="AC149" s="101">
        <v>18.08866310119629</v>
      </c>
      <c r="AD149" s="102">
        <v>0.15446388721466064</v>
      </c>
      <c r="AE149" s="101">
        <v>11.323168754577637</v>
      </c>
      <c r="AF149" s="103">
        <v>0.15403003990650177</v>
      </c>
    </row>
    <row r="150" spans="28:32" ht="12.75">
      <c r="AB150" s="104">
        <v>47</v>
      </c>
      <c r="AC150" s="101">
        <v>17.880599975585938</v>
      </c>
      <c r="AD150" s="102">
        <v>0.15299639105796814</v>
      </c>
      <c r="AE150" s="101">
        <v>10.934345245361328</v>
      </c>
      <c r="AF150" s="103">
        <v>0.1518179327249527</v>
      </c>
    </row>
    <row r="151" spans="28:32" ht="12.75">
      <c r="AB151" s="104">
        <v>48</v>
      </c>
      <c r="AC151" s="101">
        <v>17.682598114013672</v>
      </c>
      <c r="AD151" s="102">
        <v>0.15160362422466278</v>
      </c>
      <c r="AE151" s="101">
        <v>10.569262504577637</v>
      </c>
      <c r="AF151" s="103">
        <v>0.14969667792320251</v>
      </c>
    </row>
    <row r="152" spans="28:32" ht="12.75">
      <c r="AB152" s="104">
        <v>49</v>
      </c>
      <c r="AC152" s="101">
        <v>17.494216918945312</v>
      </c>
      <c r="AD152" s="102">
        <v>0.15035708248615265</v>
      </c>
      <c r="AE152" s="101">
        <v>10.226572036743164</v>
      </c>
      <c r="AF152" s="103">
        <v>0.1476617455482483</v>
      </c>
    </row>
    <row r="153" spans="28:32" ht="12.75">
      <c r="AB153" s="111">
        <v>50</v>
      </c>
      <c r="AC153" s="112">
        <v>17.315031051635742</v>
      </c>
      <c r="AD153" s="113">
        <v>0.149141326546669</v>
      </c>
      <c r="AE153" s="112">
        <v>9.904980659484863</v>
      </c>
      <c r="AF153" s="114">
        <v>0.1457090675830841</v>
      </c>
    </row>
    <row r="154" spans="28:32" ht="12.75">
      <c r="AB154" s="96"/>
      <c r="AC154" s="91"/>
      <c r="AD154" s="92"/>
      <c r="AE154" s="91"/>
      <c r="AF154" s="94"/>
    </row>
  </sheetData>
  <sheetProtection password="DEE9" sheet="1" objects="1" scenarios="1"/>
  <mergeCells count="2">
    <mergeCell ref="AC102:AD102"/>
    <mergeCell ref="AE102:AF10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N40"/>
  <sheetViews>
    <sheetView showGridLines="0" zoomScale="80" zoomScaleNormal="80" zoomScalePageLayoutView="0" workbookViewId="0" topLeftCell="D3">
      <selection activeCell="D3" sqref="D3"/>
    </sheetView>
  </sheetViews>
  <sheetFormatPr defaultColWidth="9.140625" defaultRowHeight="12.75"/>
  <cols>
    <col min="7" max="7" width="7.8515625" style="0" customWidth="1"/>
    <col min="8" max="8" width="13.140625" style="0" customWidth="1"/>
    <col min="9" max="9" width="9.8515625" style="0" customWidth="1"/>
    <col min="10" max="10" width="8.8515625" style="0" bestFit="1" customWidth="1"/>
    <col min="11" max="11" width="13.00390625" style="0" customWidth="1"/>
    <col min="12" max="12" width="11.421875" style="0" customWidth="1"/>
    <col min="13" max="13" width="11.140625" style="0" customWidth="1"/>
  </cols>
  <sheetData>
    <row r="1" ht="12.75" hidden="1"/>
    <row r="2" ht="12.75" hidden="1"/>
    <row r="3" ht="15.75">
      <c r="H3" s="64" t="s">
        <v>211</v>
      </c>
    </row>
    <row r="5" spans="9:11" ht="12.75">
      <c r="I5" t="s">
        <v>221</v>
      </c>
      <c r="K5" s="5" t="s">
        <v>224</v>
      </c>
    </row>
    <row r="6" spans="9:11" ht="12.75">
      <c r="I6" t="s">
        <v>212</v>
      </c>
      <c r="J6" s="125">
        <v>100</v>
      </c>
      <c r="K6" t="s">
        <v>213</v>
      </c>
    </row>
    <row r="7" spans="9:14" ht="12.75">
      <c r="I7" t="s">
        <v>214</v>
      </c>
      <c r="J7" s="124" t="s">
        <v>283</v>
      </c>
      <c r="K7" t="s">
        <v>215</v>
      </c>
      <c r="L7" s="125">
        <v>4</v>
      </c>
      <c r="M7" s="50" t="s">
        <v>216</v>
      </c>
      <c r="N7" s="125">
        <v>8</v>
      </c>
    </row>
    <row r="8" ht="12.75">
      <c r="I8" t="s">
        <v>217</v>
      </c>
    </row>
    <row r="9" spans="1:5" ht="12.75">
      <c r="A9" t="s">
        <v>222</v>
      </c>
      <c r="B9" t="s">
        <v>218</v>
      </c>
      <c r="D9" t="s">
        <v>283</v>
      </c>
      <c r="E9" t="s">
        <v>273</v>
      </c>
    </row>
    <row r="10" spans="1:5" ht="12.75">
      <c r="A10" t="s">
        <v>224</v>
      </c>
      <c r="B10" t="s">
        <v>284</v>
      </c>
      <c r="D10" t="s">
        <v>269</v>
      </c>
      <c r="E10">
        <v>23.716347578152288</v>
      </c>
    </row>
    <row r="11" spans="2:5" ht="12.75">
      <c r="B11" t="s">
        <v>303</v>
      </c>
      <c r="D11" t="s">
        <v>270</v>
      </c>
      <c r="E11">
        <v>26.24366396130118</v>
      </c>
    </row>
    <row r="12" spans="2:14" ht="12.75">
      <c r="B12" t="s">
        <v>225</v>
      </c>
      <c r="D12" t="s">
        <v>271</v>
      </c>
      <c r="E12">
        <v>23.693959486303285</v>
      </c>
      <c r="H12" s="116" t="s">
        <v>219</v>
      </c>
      <c r="I12" s="122" t="s">
        <v>284</v>
      </c>
      <c r="J12" s="122" t="s">
        <v>303</v>
      </c>
      <c r="K12" s="122" t="s">
        <v>225</v>
      </c>
      <c r="L12" s="122" t="s">
        <v>226</v>
      </c>
      <c r="M12" s="122" t="s">
        <v>227</v>
      </c>
      <c r="N12" s="122" t="s">
        <v>283</v>
      </c>
    </row>
    <row r="13" spans="2:14" ht="12.75">
      <c r="B13" t="s">
        <v>226</v>
      </c>
      <c r="H13" s="116" t="s">
        <v>220</v>
      </c>
      <c r="I13" s="127">
        <v>5.3947367668151855</v>
      </c>
      <c r="J13" s="127">
        <v>2.8628947734832764</v>
      </c>
      <c r="K13" s="127">
        <v>3.09342098236084</v>
      </c>
      <c r="L13" s="127">
        <v>101.7368392944336</v>
      </c>
      <c r="M13" s="127">
        <v>177.2894744873047</v>
      </c>
      <c r="N13" s="127" t="s">
        <v>269</v>
      </c>
    </row>
    <row r="14" spans="2:8" ht="12.75">
      <c r="B14" t="s">
        <v>227</v>
      </c>
      <c r="H14" s="117" t="s">
        <v>274</v>
      </c>
    </row>
    <row r="15" spans="2:13" ht="12.75">
      <c r="B15" t="s">
        <v>283</v>
      </c>
      <c r="H15" t="s">
        <v>39</v>
      </c>
      <c r="I15" s="123">
        <v>4</v>
      </c>
      <c r="J15" s="123">
        <v>1.9149999618530273</v>
      </c>
      <c r="K15" s="123">
        <v>2.259999990463257</v>
      </c>
      <c r="L15" s="123">
        <v>65</v>
      </c>
      <c r="M15" s="123">
        <v>85</v>
      </c>
    </row>
    <row r="16" spans="8:13" ht="12.75">
      <c r="H16" t="s">
        <v>40</v>
      </c>
      <c r="I16" s="123">
        <v>8</v>
      </c>
      <c r="J16" s="123">
        <v>4.360000133514404</v>
      </c>
      <c r="K16" s="123">
        <v>3.9000000953674316</v>
      </c>
      <c r="L16" s="123">
        <v>155</v>
      </c>
      <c r="M16" s="123">
        <v>360</v>
      </c>
    </row>
    <row r="35" spans="8:10" ht="12.75">
      <c r="H35" s="26" t="s">
        <v>27</v>
      </c>
      <c r="I35" s="7"/>
      <c r="J35" s="7"/>
    </row>
    <row r="36" spans="8:10" ht="12.75">
      <c r="H36" s="27" t="s">
        <v>283</v>
      </c>
      <c r="I36" s="27"/>
      <c r="J36" s="27"/>
    </row>
    <row r="37" spans="8:10" ht="12.75">
      <c r="H37" s="15">
        <v>3</v>
      </c>
      <c r="I37" s="15"/>
      <c r="J37" s="15"/>
    </row>
    <row r="38" spans="8:10" ht="12.75">
      <c r="H38" s="118" t="s">
        <v>269</v>
      </c>
      <c r="I38" s="118"/>
      <c r="J38" s="108"/>
    </row>
    <row r="39" spans="8:10" ht="12.75">
      <c r="H39" s="118" t="s">
        <v>270</v>
      </c>
      <c r="I39" s="118"/>
      <c r="J39" s="108"/>
    </row>
    <row r="40" ht="12.75">
      <c r="H40" s="118" t="s">
        <v>271</v>
      </c>
    </row>
  </sheetData>
  <sheetProtection password="DEE9" sheet="1" objects="1" scenarios="1"/>
  <dataValidations count="3">
    <dataValidation type="list" showErrorMessage="1" errorTitle="Wrong Category" error="Please select a Category from the drop down list in the cell." sqref="N13">
      <formula1>$H$38:$H$40</formula1>
    </dataValidation>
    <dataValidation type="list" allowBlank="1" showInputMessage="1" showErrorMessage="1" errorTitle="Wrong Output" error="Please select an Output variablefrom the drop down list in the cell." sqref="K5">
      <formula1>$A$10</formula1>
    </dataValidation>
    <dataValidation type="list" allowBlank="1" showInputMessage="1" showErrorMessage="1" errorTitle="Wrong Predictor" error="Please select a Predictor namefrom the drop down list in the cell." sqref="J7">
      <formula1>$B$10:$B$15</formula1>
    </dataValidation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dcterms:created xsi:type="dcterms:W3CDTF">1996-10-14T23:33:28Z</dcterms:created>
  <dcterms:modified xsi:type="dcterms:W3CDTF">2020-01-25T12:25:59Z</dcterms:modified>
  <cp:category/>
  <cp:version/>
  <cp:contentType/>
  <cp:contentStatus/>
</cp:coreProperties>
</file>