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ReadMe" sheetId="1" r:id="rId1"/>
    <sheet name="UserInput" sheetId="2" r:id="rId2"/>
    <sheet name="Data" sheetId="3" r:id="rId3"/>
    <sheet name="Processed Data" sheetId="4" state="hidden" r:id="rId4"/>
    <sheet name="Calc" sheetId="5" r:id="rId5"/>
    <sheet name="Output" sheetId="6" r:id="rId6"/>
    <sheet name="Profile" sheetId="7" r:id="rId7"/>
    <sheet name="LiftChart" sheetId="8" r:id="rId8"/>
  </sheets>
  <definedNames>
    <definedName name="CatTbl">'Calc'!$AE$134:$AF$136</definedName>
    <definedName name="H1Out">'Calc'!$AF$120:$AH$120</definedName>
    <definedName name="H2Out">'Calc'!$AF$124:$AH$124</definedName>
    <definedName name="ModelOutput">'Calc'!$AF$108</definedName>
    <definedName name="Outout">'Calc'!$AF$129:$AI$129</definedName>
    <definedName name="RawInput">'Calc'!$AF$112:$AJ$112</definedName>
    <definedName name="TrainConfMat">'Calc'!$AF$141:$AH$143</definedName>
    <definedName name="TransInput">'Calc'!$AF$116:$AJ$116</definedName>
    <definedName name="TruOutput">'Calc'!$AF$107</definedName>
    <definedName name="ValidConfMat">'Calc'!$AK$141:$AM$143</definedName>
    <definedName name="WtH1H2">'Calc'!$AF$121:$AH$123</definedName>
    <definedName name="WtH2O">'Calc'!$AF$125:$AH$128</definedName>
    <definedName name="WtIH1">'Calc'!$AF$117:$AJ$119</definedName>
  </definedNames>
  <calcPr fullCalcOnLoad="1"/>
</workbook>
</file>

<file path=xl/comments5.xml><?xml version="1.0" encoding="utf-8"?>
<comments xmlns="http://schemas.openxmlformats.org/spreadsheetml/2006/main">
  <authors>
    <author>angshuman</author>
  </authors>
  <commentList>
    <comment ref="AJ112" authorId="0">
      <text>
        <r>
          <rPr>
            <sz val="8"/>
            <rFont val="Tahoma"/>
            <family val="0"/>
          </rPr>
          <t>Enter your Inputs in the range AG112:AJ112 - the cells marked in green.</t>
        </r>
      </text>
    </comment>
  </commentList>
</comments>
</file>

<file path=xl/sharedStrings.xml><?xml version="1.0" encoding="utf-8"?>
<sst xmlns="http://schemas.openxmlformats.org/spreadsheetml/2006/main" count="905" uniqueCount="324">
  <si>
    <t>Instructions on Using the tool</t>
  </si>
  <si>
    <t>Step 1: Enter Your Data</t>
  </si>
  <si>
    <r>
      <t>(A)</t>
    </r>
    <r>
      <rPr>
        <sz val="10"/>
        <rFont val="Arial"/>
        <family val="0"/>
      </rPr>
      <t xml:space="preserve"> Enter your data in The Data worksheet, starting from the cell AC105</t>
    </r>
  </si>
  <si>
    <r>
      <t>(B)</t>
    </r>
    <r>
      <rPr>
        <sz val="10"/>
        <rFont val="Arial"/>
        <family val="0"/>
      </rPr>
      <t xml:space="preserve"> The observations should be in rows and the variables should be in columns.</t>
    </r>
  </si>
  <si>
    <t>Step 2: Fill up Model Inputs</t>
  </si>
  <si>
    <r>
      <t>(A)</t>
    </r>
    <r>
      <rPr>
        <sz val="10"/>
        <rFont val="Arial"/>
        <family val="0"/>
      </rPr>
      <t xml:space="preserve"> Fill up the model inputs in the User Input Page.</t>
    </r>
  </si>
  <si>
    <r>
      <t>(B)</t>
    </r>
    <r>
      <rPr>
        <sz val="10"/>
        <rFont val="Arial"/>
        <family val="0"/>
      </rPr>
      <t xml:space="preserve"> Make sure that your inputs are within the range of values allowed by the application.</t>
    </r>
  </si>
  <si>
    <r>
      <t>(C)</t>
    </r>
    <r>
      <rPr>
        <sz val="10"/>
        <rFont val="Arial"/>
        <family val="0"/>
      </rPr>
      <t xml:space="preserve"> Click the 'Build Model' button to start modeling.</t>
    </r>
  </si>
  <si>
    <t>Step 3: Results of Modeling</t>
  </si>
  <si>
    <r>
      <t>(A)</t>
    </r>
    <r>
      <rPr>
        <sz val="10"/>
        <rFont val="Arial"/>
        <family val="0"/>
      </rPr>
      <t xml:space="preserve"> A Neural Network model is basically a set of weights between the layers of the net.</t>
    </r>
  </si>
  <si>
    <t xml:space="preserve">At the end of the run, the final set of weights are saved in the Calc sheet. </t>
  </si>
  <si>
    <t>will be created containing the model inputs, your data, and the fitted model ( i.e. the weights)</t>
  </si>
  <si>
    <r>
      <t>(B)</t>
    </r>
    <r>
      <rPr>
        <sz val="10"/>
        <rFont val="Arial"/>
        <family val="0"/>
      </rPr>
      <t xml:space="preserve"> The output page of this file will show you the values of MSE and ARE on the training and validation set</t>
    </r>
  </si>
  <si>
    <t>as the training of the model progresses. To charts showing training and Validation MSE's</t>
  </si>
  <si>
    <t>have been already provided in the Output sheet. However you may modify or delete them.</t>
  </si>
  <si>
    <t>A few more points …</t>
  </si>
  <si>
    <t>Initial weights</t>
  </si>
  <si>
    <t>For the training of the model, we need to start with an initial set of values of the network weights.</t>
  </si>
  <si>
    <r>
      <t>(A)</t>
    </r>
    <r>
      <rPr>
        <sz val="10"/>
        <rFont val="Arial"/>
        <family val="0"/>
      </rPr>
      <t xml:space="preserve"> Once you build a model, the final weights are stored in Calc page. </t>
    </r>
  </si>
  <si>
    <t xml:space="preserve">Next time you want to train a model with same architecture and same data, </t>
  </si>
  <si>
    <t>the application will ask you whether to start with the weights already saved in Calc sheet.</t>
  </si>
  <si>
    <r>
      <t xml:space="preserve">(B) </t>
    </r>
    <r>
      <rPr>
        <sz val="10"/>
        <rFont val="Arial"/>
        <family val="0"/>
      </rPr>
      <t xml:space="preserve">Instead of starting with ramdom weights, you may want to start with our own choice of weights. </t>
    </r>
  </si>
  <si>
    <t>Specifying your choice of starting weights is a bit non-trivial for this application. Here is how you do it.</t>
  </si>
  <si>
    <t>Now go to Calc sheet and write down your choice of weights in the appropriate places of the weight matrices.</t>
  </si>
  <si>
    <t>Now come back to UserInput sheet and specify the number of trining cycles you want and click on the Buil Model button.</t>
  </si>
  <si>
    <t>When the application asks whether to use the already saved weights, click on the YES button.</t>
  </si>
  <si>
    <t>Now your network will be trained with the starting weights specified by you.</t>
  </si>
  <si>
    <t>Network ArchitectureOptions</t>
  </si>
  <si>
    <r>
      <t xml:space="preserve">Number of Inputs </t>
    </r>
    <r>
      <rPr>
        <i/>
        <sz val="10"/>
        <rFont val="Arial"/>
        <family val="2"/>
      </rPr>
      <t>( bewtween 2 and  50)</t>
    </r>
  </si>
  <si>
    <r>
      <t xml:space="preserve">Number of Hidden Layers </t>
    </r>
    <r>
      <rPr>
        <i/>
        <sz val="10"/>
        <rFont val="Arial"/>
        <family val="2"/>
      </rPr>
      <t>( 1 or 2 )</t>
    </r>
    <r>
      <rPr>
        <sz val="10"/>
        <rFont val="Arial"/>
        <family val="0"/>
      </rPr>
      <t xml:space="preserve"> </t>
    </r>
  </si>
  <si>
    <r>
      <t xml:space="preserve">Hidden Layer sizes </t>
    </r>
    <r>
      <rPr>
        <i/>
        <sz val="10"/>
        <rFont val="Arial"/>
        <family val="2"/>
      </rPr>
      <t xml:space="preserve">( Maximum 20 ) </t>
    </r>
  </si>
  <si>
    <t>Hidden 1</t>
  </si>
  <si>
    <t>Hidden 2</t>
  </si>
  <si>
    <r>
      <t xml:space="preserve">Learning parameter </t>
    </r>
    <r>
      <rPr>
        <i/>
        <sz val="10"/>
        <rFont val="Arial"/>
        <family val="2"/>
      </rPr>
      <t>(between 0 and 1)</t>
    </r>
  </si>
  <si>
    <t>Initial Wt Range ( 0 +/- w): w =</t>
  </si>
  <si>
    <r>
      <t xml:space="preserve">Momentum </t>
    </r>
    <r>
      <rPr>
        <i/>
        <sz val="10"/>
        <rFont val="Arial"/>
        <family val="2"/>
      </rPr>
      <t>(between 0 and 1)</t>
    </r>
  </si>
  <si>
    <t>Training  Options</t>
  </si>
  <si>
    <r>
      <t xml:space="preserve">Total #rows in your data </t>
    </r>
    <r>
      <rPr>
        <i/>
        <sz val="10"/>
        <rFont val="Arial"/>
        <family val="2"/>
      </rPr>
      <t>( Minimum 10 )</t>
    </r>
  </si>
  <si>
    <r>
      <t xml:space="preserve">No. of  Training cycles </t>
    </r>
    <r>
      <rPr>
        <i/>
        <sz val="10"/>
        <rFont val="Arial"/>
        <family val="2"/>
      </rPr>
      <t xml:space="preserve">( Maximum 500 ) </t>
    </r>
  </si>
  <si>
    <t xml:space="preserve">Present Inputs in Random order while Training ? </t>
  </si>
  <si>
    <r>
      <t xml:space="preserve">Training Mode </t>
    </r>
    <r>
      <rPr>
        <i/>
        <sz val="10"/>
        <rFont val="Arial"/>
        <family val="2"/>
      </rPr>
      <t xml:space="preserve">(Batch or Sequential ) </t>
    </r>
  </si>
  <si>
    <t>Sequential</t>
  </si>
  <si>
    <t>Training / Validation Set</t>
  </si>
  <si>
    <t>Partition data into Training / Validation set</t>
  </si>
  <si>
    <t xml:space="preserve">If you want to partition, how do you want to select the Validation set ? </t>
  </si>
  <si>
    <t>Use whole data as training set</t>
  </si>
  <si>
    <t xml:space="preserve">                      Please choose one option</t>
  </si>
  <si>
    <t>Option 1 : Randomly select</t>
  </si>
  <si>
    <r>
      <t xml:space="preserve">of data as Validation set </t>
    </r>
    <r>
      <rPr>
        <sz val="10"/>
        <rFont val="Arial"/>
        <family val="2"/>
      </rPr>
      <t>(between 1% and 50%)</t>
    </r>
  </si>
  <si>
    <t>Please fill up the input necessary for the selected option</t>
  </si>
  <si>
    <t xml:space="preserve">Option 2:               Use last </t>
  </si>
  <si>
    <t>rows of the data as validation set</t>
  </si>
  <si>
    <t>Save  model in a separate workbook?</t>
  </si>
  <si>
    <t>Enter your Data in this sheet</t>
  </si>
  <si>
    <t xml:space="preserve">Instructions: </t>
  </si>
  <si>
    <r>
      <t xml:space="preserve">Start Entering your data from cell </t>
    </r>
    <r>
      <rPr>
        <b/>
        <sz val="10"/>
        <color indexed="14"/>
        <rFont val="Arial"/>
        <family val="2"/>
      </rPr>
      <t>AC105</t>
    </r>
    <r>
      <rPr>
        <sz val="10"/>
        <rFont val="Arial"/>
        <family val="0"/>
      </rPr>
      <t xml:space="preserve">. </t>
    </r>
  </si>
  <si>
    <t>Specify variable names in row 103</t>
  </si>
  <si>
    <t>Var Type</t>
  </si>
  <si>
    <t>Omit</t>
  </si>
  <si>
    <t>Cat</t>
  </si>
  <si>
    <t>Cont</t>
  </si>
  <si>
    <t>Output</t>
  </si>
  <si>
    <t>Var Name</t>
  </si>
  <si>
    <t>X13</t>
  </si>
  <si>
    <t>X14</t>
  </si>
  <si>
    <t>X15</t>
  </si>
  <si>
    <t>X16</t>
  </si>
  <si>
    <t>X17</t>
  </si>
  <si>
    <t>X18</t>
  </si>
  <si>
    <t>Table containing Labels of categorical variables</t>
  </si>
  <si>
    <t>#Rows</t>
  </si>
  <si>
    <t>#Cols</t>
  </si>
  <si>
    <t>Sr. No.</t>
  </si>
  <si>
    <t>#Levels</t>
  </si>
  <si>
    <t>Created On :</t>
  </si>
  <si>
    <t>Number of Hidden Layers</t>
  </si>
  <si>
    <t>Layer Sizes</t>
  </si>
  <si>
    <t>Intercept</t>
  </si>
  <si>
    <t>Slope</t>
  </si>
  <si>
    <t>Model Output</t>
  </si>
  <si>
    <t>Bias</t>
  </si>
  <si>
    <t>Transformed Input</t>
  </si>
  <si>
    <t>Hdn1_bias</t>
  </si>
  <si>
    <t>Hdn1_Nrn1</t>
  </si>
  <si>
    <t>Hdn1_Nrn2</t>
  </si>
  <si>
    <t>Op_bias</t>
  </si>
  <si>
    <t>Op_Nrn1</t>
  </si>
  <si>
    <t>Epoch</t>
  </si>
  <si>
    <t>Data Used for training the Network</t>
  </si>
  <si>
    <t>Original data has been transformed so that the values of each variable lies between 0 and 1.</t>
  </si>
  <si>
    <t>To get back the original numbers apply the following formula :</t>
  </si>
  <si>
    <t>Original Number = (Transformed Number - A ) / B</t>
  </si>
  <si>
    <t>where A and B are respectively, the Intercept and Slope in that column</t>
  </si>
  <si>
    <t>Range of cells with blue color at the bottom (if any), denotes the validation set used for the model.</t>
  </si>
  <si>
    <t># Missing Value</t>
  </si>
  <si>
    <t>Min</t>
  </si>
  <si>
    <t>Max</t>
  </si>
  <si>
    <t>Average</t>
  </si>
  <si>
    <t>sd</t>
  </si>
  <si>
    <t>Random</t>
  </si>
  <si>
    <t>Obs. No.</t>
  </si>
  <si>
    <t>Cont. Var.</t>
  </si>
  <si>
    <t>Lables</t>
  </si>
  <si>
    <t>Cat. Var.</t>
  </si>
  <si>
    <t>Values</t>
  </si>
  <si>
    <t>Dummy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</si>
  <si>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</si>
  <si>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</si>
  <si>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</si>
  <si>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</si>
  <si>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</si>
  <si>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</si>
  <si>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</si>
  <si>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</si>
  <si>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</si>
  <si>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</si>
  <si>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</si>
  <si>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</si>
  <si>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</si>
  <si>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</si>
  <si>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</si>
  <si>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</si>
  <si>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</si>
  <si>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</si>
  <si>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</si>
  <si>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</si>
  <si>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</si>
  <si>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</si>
  <si>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</si>
  <si>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</si>
  <si>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</si>
  <si>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</si>
  <si>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</si>
  <si>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</si>
  <si>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</si>
  <si>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</si>
  <si>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</si>
  <si>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</si>
  <si>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</si>
  <si>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</si>
  <si>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</si>
  <si>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</si>
  <si>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</si>
  <si>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</si>
  <si>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</si>
  <si>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</si>
  <si>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</si>
  <si>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</si>
  <si>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% MissClass.(Validation)</t>
  </si>
  <si>
    <t>True Output (if  available)</t>
  </si>
  <si>
    <t>Raw Input</t>
  </si>
  <si>
    <t>Op_Nrn2</t>
  </si>
  <si>
    <t>Category Table</t>
  </si>
  <si>
    <t>Neural Network Model for Classification</t>
  </si>
  <si>
    <t>% Missclassified
(Training Set)</t>
  </si>
  <si>
    <t>% MissClassified
(Validation Set)</t>
  </si>
  <si>
    <t xml:space="preserve"> # Continuouus inputs</t>
  </si>
  <si>
    <t xml:space="preserve"> # Categorical inputs</t>
  </si>
  <si>
    <t>Confusion Matrix - Training set</t>
  </si>
  <si>
    <t xml:space="preserve">Confusion Matrix - Validation </t>
  </si>
  <si>
    <t>Predicted</t>
  </si>
  <si>
    <t>% MissClass.(Training)</t>
  </si>
  <si>
    <t xml:space="preserve">( Building a classification Model) </t>
  </si>
  <si>
    <r>
      <t>(C)</t>
    </r>
    <r>
      <rPr>
        <sz val="10"/>
        <rFont val="Arial"/>
        <family val="0"/>
      </rPr>
      <t xml:space="preserve"> Above each column, choose appropriate Type (Omit, Output, Cont, Cat)</t>
    </r>
  </si>
  <si>
    <r>
      <t xml:space="preserve">To drop a column from model - set the type = </t>
    </r>
    <r>
      <rPr>
        <b/>
        <sz val="10"/>
        <color indexed="14"/>
        <rFont val="Arial"/>
        <family val="2"/>
      </rPr>
      <t>Omit</t>
    </r>
  </si>
  <si>
    <r>
      <t xml:space="preserve">To treat a column as categorical Input, set type = </t>
    </r>
    <r>
      <rPr>
        <b/>
        <sz val="10"/>
        <color indexed="14"/>
        <rFont val="Arial"/>
        <family val="2"/>
      </rPr>
      <t>Cat</t>
    </r>
  </si>
  <si>
    <r>
      <t xml:space="preserve">To treat a column as continuous  Input, set type = </t>
    </r>
    <r>
      <rPr>
        <b/>
        <sz val="10"/>
        <color indexed="14"/>
        <rFont val="Arial"/>
        <family val="2"/>
      </rPr>
      <t>Cont</t>
    </r>
  </si>
  <si>
    <r>
      <t xml:space="preserve">To treat a column as Output, set type = </t>
    </r>
    <r>
      <rPr>
        <b/>
        <sz val="10"/>
        <color indexed="14"/>
        <rFont val="Arial"/>
        <family val="2"/>
      </rPr>
      <t>Output</t>
    </r>
  </si>
  <si>
    <r>
      <t xml:space="preserve">For Classification problems, there should be </t>
    </r>
    <r>
      <rPr>
        <u val="single"/>
        <sz val="10"/>
        <color indexed="53"/>
        <rFont val="Arial"/>
        <family val="2"/>
      </rPr>
      <t xml:space="preserve">exactly 1 output variable. </t>
    </r>
    <r>
      <rPr>
        <sz val="10"/>
        <rFont val="Arial"/>
        <family val="2"/>
      </rPr>
      <t xml:space="preserve">Application will automatically treat it as </t>
    </r>
    <r>
      <rPr>
        <sz val="10"/>
        <rFont val="Arial"/>
        <family val="0"/>
      </rPr>
      <t>categorical.</t>
    </r>
  </si>
  <si>
    <t>Make sure that the number of Input (Cat &amp; Cont)  columns exactly match with the number entered in UserInput sheet.</t>
  </si>
  <si>
    <r>
      <t xml:space="preserve">(D) </t>
    </r>
    <r>
      <rPr>
        <sz val="10"/>
        <rFont val="Arial"/>
        <family val="0"/>
      </rPr>
      <t>Please make sure that your data does not have blank rows or blank columns.</t>
    </r>
  </si>
  <si>
    <r>
      <t>(E)    Continuous Inputs:</t>
    </r>
    <r>
      <rPr>
        <sz val="10"/>
        <rFont val="Arial"/>
        <family val="0"/>
      </rPr>
      <t xml:space="preserve"> </t>
    </r>
  </si>
  <si>
    <r>
      <t xml:space="preserve">Any </t>
    </r>
    <r>
      <rPr>
        <u val="single"/>
        <sz val="10"/>
        <color indexed="53"/>
        <rFont val="Arial"/>
        <family val="2"/>
      </rPr>
      <t>non-number</t>
    </r>
    <r>
      <rPr>
        <sz val="10"/>
        <rFont val="Arial"/>
        <family val="0"/>
      </rPr>
      <t xml:space="preserve"> in </t>
    </r>
    <r>
      <rPr>
        <sz val="10"/>
        <color indexed="53"/>
        <rFont val="Arial"/>
        <family val="2"/>
      </rPr>
      <t>Cont</t>
    </r>
    <r>
      <rPr>
        <sz val="10"/>
        <rFont val="Arial"/>
        <family val="0"/>
      </rPr>
      <t xml:space="preserve"> column will be treated as missing value.</t>
    </r>
  </si>
  <si>
    <t>Application will replace it by the column mean</t>
  </si>
  <si>
    <r>
      <t>(E)    Categorical Inputs:</t>
    </r>
    <r>
      <rPr>
        <sz val="10"/>
        <rFont val="Arial"/>
        <family val="0"/>
      </rPr>
      <t xml:space="preserve"> </t>
    </r>
  </si>
  <si>
    <r>
      <t xml:space="preserve">Any </t>
    </r>
    <r>
      <rPr>
        <u val="single"/>
        <sz val="10"/>
        <color indexed="53"/>
        <rFont val="Arial"/>
        <family val="2"/>
      </rPr>
      <t>blank cell</t>
    </r>
    <r>
      <rPr>
        <sz val="10"/>
        <rFont val="Arial"/>
        <family val="0"/>
      </rPr>
      <t xml:space="preserve"> or </t>
    </r>
    <r>
      <rPr>
        <u val="single"/>
        <sz val="10"/>
        <color indexed="53"/>
        <rFont val="Arial"/>
        <family val="2"/>
      </rPr>
      <t>cells containing Excel error</t>
    </r>
    <r>
      <rPr>
        <sz val="10"/>
        <rFont val="Arial"/>
        <family val="0"/>
      </rPr>
      <t xml:space="preserve"> in </t>
    </r>
    <r>
      <rPr>
        <sz val="10"/>
        <color indexed="53"/>
        <rFont val="Arial"/>
        <family val="2"/>
      </rPr>
      <t>Cat</t>
    </r>
    <r>
      <rPr>
        <sz val="10"/>
        <rFont val="Arial"/>
        <family val="0"/>
      </rPr>
      <t xml:space="preserve"> column will be treated as missing value </t>
    </r>
  </si>
  <si>
    <t>Application will reaplce it by the most frequently occuring category.</t>
  </si>
  <si>
    <r>
      <t xml:space="preserve">Category labels are </t>
    </r>
    <r>
      <rPr>
        <u val="single"/>
        <sz val="10"/>
        <color indexed="53"/>
        <rFont val="Arial"/>
        <family val="2"/>
      </rPr>
      <t>case insensitive</t>
    </r>
    <r>
      <rPr>
        <sz val="10"/>
        <rFont val="Arial"/>
        <family val="0"/>
      </rPr>
      <t xml:space="preserve"> - lables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 will all be treated as the same category</t>
    </r>
  </si>
  <si>
    <r>
      <t xml:space="preserve">There should be </t>
    </r>
    <r>
      <rPr>
        <u val="single"/>
        <sz val="10"/>
        <color indexed="53"/>
        <rFont val="Arial"/>
        <family val="2"/>
      </rPr>
      <t>at least 2 observations</t>
    </r>
    <r>
      <rPr>
        <sz val="10"/>
        <rFont val="Arial"/>
        <family val="0"/>
      </rPr>
      <t xml:space="preserve"> in each category of a Cat column.</t>
    </r>
  </si>
  <si>
    <t xml:space="preserve">If one of the category of a Cat column has only 1 observation,  you should do one of the following - </t>
  </si>
  <si>
    <t>Remove that observation  OR</t>
  </si>
  <si>
    <t>Rename the category to any other categories of that Cat column.</t>
  </si>
  <si>
    <r>
      <t>(C)</t>
    </r>
    <r>
      <rPr>
        <sz val="10"/>
        <rFont val="Arial"/>
        <family val="0"/>
      </rPr>
      <t xml:space="preserve"> In UserInput page if you have asked to save the model in a separate file, then a new file</t>
    </r>
  </si>
  <si>
    <t>You will be able to use this file as a calculator to do classification, given any new input.</t>
  </si>
  <si>
    <r>
      <t>By default, the weights are initialized with random values between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53"/>
        <rFont val="Arial"/>
        <family val="2"/>
      </rPr>
      <t>-w</t>
    </r>
    <r>
      <rPr>
        <sz val="10"/>
        <color indexed="53"/>
        <rFont val="Arial"/>
        <family val="2"/>
      </rPr>
      <t xml:space="preserve"> </t>
    </r>
    <r>
      <rPr>
        <sz val="10"/>
        <rFont val="Arial"/>
        <family val="0"/>
      </rPr>
      <t xml:space="preserve">and </t>
    </r>
    <r>
      <rPr>
        <b/>
        <i/>
        <sz val="10"/>
        <color indexed="53"/>
        <rFont val="Arial"/>
        <family val="2"/>
      </rPr>
      <t>w</t>
    </r>
    <r>
      <rPr>
        <sz val="10"/>
        <rFont val="Arial"/>
        <family val="0"/>
      </rPr>
      <t>.</t>
    </r>
  </si>
  <si>
    <r>
      <t xml:space="preserve">where </t>
    </r>
    <r>
      <rPr>
        <sz val="10"/>
        <color indexed="53"/>
        <rFont val="Arial"/>
        <family val="2"/>
      </rPr>
      <t>w</t>
    </r>
    <r>
      <rPr>
        <sz val="10"/>
        <rFont val="Arial"/>
        <family val="0"/>
      </rPr>
      <t xml:space="preserve"> is a </t>
    </r>
    <r>
      <rPr>
        <u val="single"/>
        <sz val="10"/>
        <color indexed="53"/>
        <rFont val="Arial"/>
        <family val="2"/>
      </rPr>
      <t>number between 0 and 1</t>
    </r>
    <r>
      <rPr>
        <sz val="10"/>
        <rFont val="Arial"/>
        <family val="0"/>
      </rPr>
      <t xml:space="preserve">, specified by you in the UserInput page. </t>
    </r>
  </si>
  <si>
    <r>
      <t xml:space="preserve">If you say </t>
    </r>
    <r>
      <rPr>
        <i/>
        <sz val="10"/>
        <rFont val="Arial"/>
        <family val="2"/>
      </rPr>
      <t>YES</t>
    </r>
    <r>
      <rPr>
        <sz val="10"/>
        <rFont val="Arial"/>
        <family val="0"/>
      </rPr>
      <t xml:space="preserve">, these wights are used. If you say </t>
    </r>
    <r>
      <rPr>
        <i/>
        <sz val="10"/>
        <rFont val="Arial"/>
        <family val="2"/>
      </rPr>
      <t>NO</t>
    </r>
    <r>
      <rPr>
        <sz val="10"/>
        <rFont val="Arial"/>
        <family val="0"/>
      </rPr>
      <t>, the weights are re-initialized with random values.</t>
    </r>
  </si>
  <si>
    <r>
      <t xml:space="preserve">Specify the inputs in the UserInput page and </t>
    </r>
    <r>
      <rPr>
        <u val="single"/>
        <sz val="10"/>
        <color indexed="53"/>
        <rFont val="Arial"/>
        <family val="2"/>
      </rPr>
      <t>specify the number of training cycle as 0</t>
    </r>
    <r>
      <rPr>
        <sz val="10"/>
        <rFont val="Arial"/>
        <family val="0"/>
      </rPr>
      <t>.</t>
    </r>
  </si>
  <si>
    <t>This will just setup the Calc page without doing any training.</t>
  </si>
  <si>
    <t>Specify variable type in row 102.</t>
  </si>
  <si>
    <r>
      <t>Cont</t>
    </r>
    <r>
      <rPr>
        <sz val="10"/>
        <rFont val="Arial"/>
        <family val="0"/>
      </rPr>
      <t xml:space="preserve"> -  for continuous Input, </t>
    </r>
  </si>
  <si>
    <r>
      <t>Cat</t>
    </r>
    <r>
      <rPr>
        <sz val="10"/>
        <rFont val="Arial"/>
        <family val="0"/>
      </rPr>
      <t xml:space="preserve"> - for Categorical Input, </t>
    </r>
  </si>
  <si>
    <r>
      <t>Output</t>
    </r>
    <r>
      <rPr>
        <sz val="10"/>
        <rFont val="Arial"/>
        <family val="0"/>
      </rPr>
      <t xml:space="preserve"> -for Output var. </t>
    </r>
  </si>
  <si>
    <r>
      <t>Omit -</t>
    </r>
    <r>
      <rPr>
        <sz val="10"/>
        <rFont val="Arial"/>
        <family val="0"/>
      </rPr>
      <t xml:space="preserve"> if you don't want to usethe variable in the model</t>
    </r>
  </si>
  <si>
    <t>Specify variable name in row 103.</t>
  </si>
  <si>
    <t>For each continuous Input, there will be 1 neuron in Input Layer.</t>
  </si>
  <si>
    <r>
      <t xml:space="preserve">For Each categorical Input with </t>
    </r>
    <r>
      <rPr>
        <b/>
        <i/>
        <sz val="10"/>
        <color indexed="12"/>
        <rFont val="Arial"/>
        <family val="2"/>
      </rPr>
      <t>K</t>
    </r>
    <r>
      <rPr>
        <sz val="10"/>
        <rFont val="Arial"/>
        <family val="0"/>
      </rPr>
      <t xml:space="preserve"> levels, there will be </t>
    </r>
    <r>
      <rPr>
        <b/>
        <i/>
        <sz val="10"/>
        <color indexed="12"/>
        <rFont val="Arial"/>
        <family val="2"/>
      </rPr>
      <t>K</t>
    </r>
    <r>
      <rPr>
        <sz val="10"/>
        <rFont val="Arial"/>
        <family val="0"/>
      </rPr>
      <t xml:space="preserve"> neurons in Input Layer</t>
    </r>
  </si>
  <si>
    <r>
      <t xml:space="preserve">Please make sure that there are </t>
    </r>
    <r>
      <rPr>
        <u val="single"/>
        <sz val="10"/>
        <color indexed="53"/>
        <rFont val="Arial"/>
        <family val="2"/>
      </rPr>
      <t>no more than 50 neurons</t>
    </r>
    <r>
      <rPr>
        <sz val="10"/>
        <rFont val="Arial"/>
        <family val="0"/>
      </rPr>
      <t xml:space="preserve"> in Input Layer.</t>
    </r>
  </si>
  <si>
    <r>
      <t xml:space="preserve">There should be </t>
    </r>
    <r>
      <rPr>
        <u val="single"/>
        <sz val="10"/>
        <color indexed="53"/>
        <rFont val="Arial"/>
        <family val="2"/>
      </rPr>
      <t>exactly 1 Output variable</t>
    </r>
    <r>
      <rPr>
        <sz val="10"/>
        <rFont val="Arial"/>
        <family val="0"/>
      </rPr>
      <t xml:space="preserve"> - application will treat it as Categorical.</t>
    </r>
  </si>
  <si>
    <r>
      <t xml:space="preserve">There should be </t>
    </r>
    <r>
      <rPr>
        <u val="single"/>
        <sz val="10"/>
        <color indexed="53"/>
        <rFont val="Arial"/>
        <family val="2"/>
      </rPr>
      <t>no more than 40</t>
    </r>
    <r>
      <rPr>
        <sz val="10"/>
        <rFont val="Arial"/>
        <family val="0"/>
      </rPr>
      <t xml:space="preserve"> Categorical Variables.</t>
    </r>
  </si>
  <si>
    <r>
      <t xml:space="preserve">You can have </t>
    </r>
    <r>
      <rPr>
        <u val="single"/>
        <sz val="10"/>
        <color indexed="53"/>
        <rFont val="Arial"/>
        <family val="2"/>
      </rPr>
      <t>at most 50 input</t>
    </r>
    <r>
      <rPr>
        <sz val="10"/>
        <rFont val="Arial"/>
        <family val="0"/>
      </rPr>
      <t xml:space="preserve"> variables, out of which </t>
    </r>
    <r>
      <rPr>
        <u val="single"/>
        <sz val="10"/>
        <color indexed="53"/>
        <rFont val="Arial"/>
        <family val="2"/>
      </rPr>
      <t>atmost 40</t>
    </r>
    <r>
      <rPr>
        <sz val="10"/>
        <rFont val="Arial"/>
        <family val="0"/>
      </rPr>
      <t xml:space="preserve"> could be </t>
    </r>
    <r>
      <rPr>
        <u val="single"/>
        <sz val="10"/>
        <color indexed="53"/>
        <rFont val="Arial"/>
        <family val="2"/>
      </rPr>
      <t>categorical</t>
    </r>
    <r>
      <rPr>
        <sz val="10"/>
        <rFont val="Arial"/>
        <family val="0"/>
      </rPr>
      <t>.</t>
    </r>
  </si>
  <si>
    <t>NO</t>
  </si>
  <si>
    <t>Train / Valid</t>
  </si>
  <si>
    <t>Col in Orig Data</t>
  </si>
  <si>
    <t>Col in This sheet</t>
  </si>
  <si>
    <t>Input Name</t>
  </si>
  <si>
    <t>Input Var type</t>
  </si>
  <si>
    <t>From very last cycle</t>
  </si>
  <si>
    <t>With least Training Error</t>
  </si>
  <si>
    <t>With least Validation Error</t>
  </si>
  <si>
    <t>Saving Network Weights</t>
  </si>
  <si>
    <t xml:space="preserve"> Setosa</t>
  </si>
  <si>
    <t xml:space="preserve"> Verginica</t>
  </si>
  <si>
    <t xml:space="preserve"> Versicolor</t>
  </si>
  <si>
    <t>Species_ID</t>
  </si>
  <si>
    <t>Petal_width</t>
  </si>
  <si>
    <t>Petal_length</t>
  </si>
  <si>
    <t>Sepal_width</t>
  </si>
  <si>
    <t>Sepal_length</t>
  </si>
  <si>
    <t>Hdn2_bias</t>
  </si>
  <si>
    <t>Hdn2_Nrn1</t>
  </si>
  <si>
    <t>Hdn2_Nrn2</t>
  </si>
  <si>
    <t>Op_Nrn3</t>
  </si>
  <si>
    <t>Profile plot for the fitted model</t>
  </si>
  <si>
    <t>Generate</t>
  </si>
  <si>
    <t xml:space="preserve"> data points</t>
  </si>
  <si>
    <t xml:space="preserve">by varying </t>
  </si>
  <si>
    <t>between</t>
  </si>
  <si>
    <t xml:space="preserve">and </t>
  </si>
  <si>
    <t>keeping the other predictors fixed at the specified values</t>
  </si>
  <si>
    <t>Predictors</t>
  </si>
  <si>
    <t>Predictor</t>
  </si>
  <si>
    <t>Fixed Value</t>
  </si>
  <si>
    <t>Min / Max in Original Data (for user's reference only)</t>
  </si>
  <si>
    <t>Make sure that the row 104 is blank.</t>
  </si>
  <si>
    <t>Species_Name</t>
  </si>
  <si>
    <t>Generate profile for each of the Class categories</t>
  </si>
  <si>
    <t>Profile Data</t>
  </si>
  <si>
    <t>A</t>
  </si>
  <si>
    <t>B</t>
  </si>
  <si>
    <t>C</t>
  </si>
  <si>
    <t>Notes:</t>
  </si>
  <si>
    <t>For each of the Class category one profile is created</t>
  </si>
  <si>
    <t>X axis is the predictor you have chosen to vary</t>
  </si>
  <si>
    <t>Y axis is the Score - the scaled output of the network for that category</t>
  </si>
  <si>
    <t>At any value of X - the category having the highest score is the precicted Class category.</t>
  </si>
  <si>
    <t>Number of Class Categories</t>
  </si>
  <si>
    <t>JUNK</t>
  </si>
  <si>
    <t>Lift Chart for the Fitted Model</t>
  </si>
  <si>
    <t xml:space="preserve">Generate Lift Chart for the Class Category </t>
  </si>
  <si>
    <t>Class categories</t>
  </si>
  <si>
    <t>Class</t>
  </si>
  <si>
    <t>Score</t>
  </si>
  <si>
    <t># Training Obs</t>
  </si>
  <si>
    <t># Validation Obs</t>
  </si>
  <si>
    <t>Total +ve's</t>
  </si>
  <si>
    <t>Total -ve's</t>
  </si>
  <si>
    <t>Training</t>
  </si>
  <si>
    <t>Validation</t>
  </si>
  <si>
    <t>%-ve</t>
  </si>
  <si>
    <t>%+ve</t>
  </si>
  <si>
    <t>setosa</t>
  </si>
  <si>
    <t>verginica</t>
  </si>
  <si>
    <t>versicolor</t>
  </si>
  <si>
    <t>Species_Name.setosa</t>
  </si>
  <si>
    <t>Species_Name.verginica</t>
  </si>
  <si>
    <t>Species_Name.versicolor</t>
  </si>
  <si>
    <t>Predicted Species_Name</t>
  </si>
  <si>
    <t>Class setosa</t>
  </si>
  <si>
    <t>Class verginica</t>
  </si>
  <si>
    <t>Class versicolor</t>
  </si>
  <si>
    <t>Reference</t>
  </si>
  <si>
    <t>H48</t>
  </si>
  <si>
    <t>Train / Validation</t>
  </si>
  <si>
    <t>Score (setosa)</t>
  </si>
  <si>
    <t>Score (verginica)</t>
  </si>
  <si>
    <t>Score (versicolor)</t>
  </si>
  <si>
    <t>Unless p is 2 or less, it is not possible to show the surface graphically.</t>
  </si>
  <si>
    <t xml:space="preserve">Profile plot is the next best way to visualize this fitted surface. </t>
  </si>
  <si>
    <r>
      <t xml:space="preserve">By varying </t>
    </r>
    <r>
      <rPr>
        <u val="single"/>
        <sz val="10"/>
        <color indexed="53"/>
        <rFont val="Arial"/>
        <family val="2"/>
      </rPr>
      <t>only one</t>
    </r>
    <r>
      <rPr>
        <sz val="10"/>
        <rFont val="Arial"/>
        <family val="0"/>
      </rPr>
      <t xml:space="preserve"> predictor between two values and keeping all the others fixed at some pre-specified values</t>
    </r>
  </si>
  <si>
    <t>we get the profile plot - which is really a one dimensional  cross section of the high dimensional surface.</t>
  </si>
  <si>
    <t>In the Profile sheet you can specify which predictor to vary and the values at which the other predictors should be held fixed.</t>
  </si>
  <si>
    <r>
      <t xml:space="preserve">Click </t>
    </r>
    <r>
      <rPr>
        <sz val="10"/>
        <color indexed="12"/>
        <rFont val="Arial"/>
        <family val="2"/>
      </rPr>
      <t>Create Profile</t>
    </r>
    <r>
      <rPr>
        <sz val="10"/>
        <rFont val="Arial"/>
        <family val="0"/>
      </rPr>
      <t xml:space="preserve"> button to generate the profile.</t>
    </r>
  </si>
  <si>
    <t>If the predictor you choose to vary is categorical then the other info ( #points to be generated, start and end values)</t>
  </si>
  <si>
    <t>Step 4: Profile Plot</t>
  </si>
  <si>
    <t>Once the model is built you can study the profiles in Profile worksheet.</t>
  </si>
  <si>
    <r>
      <t xml:space="preserve">If your class variable has </t>
    </r>
    <r>
      <rPr>
        <b/>
        <i/>
        <sz val="10"/>
        <rFont val="Arial"/>
        <family val="2"/>
      </rPr>
      <t>k</t>
    </r>
    <r>
      <rPr>
        <sz val="10"/>
        <rFont val="Arial"/>
        <family val="0"/>
      </rPr>
      <t xml:space="preserve"> categories, there will be </t>
    </r>
    <r>
      <rPr>
        <b/>
        <i/>
        <sz val="10"/>
        <rFont val="Arial"/>
        <family val="2"/>
      </rPr>
      <t>k</t>
    </r>
    <r>
      <rPr>
        <sz val="10"/>
        <rFont val="Arial"/>
        <family val="0"/>
      </rPr>
      <t xml:space="preserve"> profile curves</t>
    </r>
  </si>
  <si>
    <t>Each of these scores are function of thr predictors.</t>
  </si>
  <si>
    <t>will be ignored and the graph will show you the scores for each category of the predictor you have chosen to vary.</t>
  </si>
  <si>
    <r>
      <t>For a new observation, the model predicts</t>
    </r>
    <r>
      <rPr>
        <sz val="10"/>
        <color indexed="53"/>
        <rFont val="Arial"/>
        <family val="2"/>
      </rPr>
      <t xml:space="preserve"> k scores</t>
    </r>
    <r>
      <rPr>
        <sz val="10"/>
        <rFont val="Arial"/>
        <family val="0"/>
      </rPr>
      <t xml:space="preserve"> for </t>
    </r>
    <r>
      <rPr>
        <sz val="10"/>
        <color indexed="53"/>
        <rFont val="Arial"/>
        <family val="2"/>
      </rPr>
      <t>k categories</t>
    </r>
    <r>
      <rPr>
        <sz val="10"/>
        <rFont val="Arial"/>
        <family val="0"/>
      </rPr>
      <t xml:space="preserve"> of the class variable.</t>
    </r>
  </si>
  <si>
    <r>
      <t xml:space="preserve">Model predicts the </t>
    </r>
    <r>
      <rPr>
        <sz val="10"/>
        <color indexed="53"/>
        <rFont val="Arial"/>
        <family val="2"/>
      </rPr>
      <t>class category</t>
    </r>
    <r>
      <rPr>
        <sz val="10"/>
        <rFont val="Arial"/>
        <family val="0"/>
      </rPr>
      <t xml:space="preserve"> as the one with the </t>
    </r>
    <r>
      <rPr>
        <sz val="10"/>
        <color indexed="53"/>
        <rFont val="Arial"/>
        <family val="2"/>
      </rPr>
      <t>highest score</t>
    </r>
  </si>
  <si>
    <r>
      <t xml:space="preserve">If you have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 predictors then the score for each category is a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>-dimensional surface.</t>
    </r>
  </si>
  <si>
    <t>Profile plots lets you study the following things:</t>
  </si>
  <si>
    <t>score for Class 2 is highest and for very high values of X, the score for Class 3 is highest etc. )</t>
  </si>
  <si>
    <t xml:space="preserve">( E.g. you might find that score for class 1 is highest when X is small, in the mid range of X the </t>
  </si>
  <si>
    <t>Suppose we are studying the profile for Class 1 and two predictors are X and Z</t>
  </si>
  <si>
    <t>Suppose we look at the profile by keeping Z fixed at 1 and varying X between -10 and 10.</t>
  </si>
  <si>
    <t xml:space="preserve">Now keep Z fixed at 2 instead of 1 and vary X between -10 and 10. </t>
  </si>
  <si>
    <t>If the shape of the profiles in these two scenarios are drastically different then</t>
  </si>
  <si>
    <t>In other words, the effect of X on the Class variable is not same at all levels of Z</t>
  </si>
  <si>
    <t>To study the effect of X, it matters where Z is set.</t>
  </si>
  <si>
    <r>
      <t>(1)</t>
    </r>
    <r>
      <rPr>
        <sz val="10"/>
        <rFont val="Arial"/>
        <family val="0"/>
      </rPr>
      <t xml:space="preserve"> For a given predictor X, </t>
    </r>
    <r>
      <rPr>
        <sz val="10"/>
        <color indexed="53"/>
        <rFont val="Arial"/>
        <family val="2"/>
      </rPr>
      <t>what range of values</t>
    </r>
    <r>
      <rPr>
        <sz val="10"/>
        <rFont val="Arial"/>
        <family val="0"/>
      </rPr>
      <t xml:space="preserve"> are </t>
    </r>
    <r>
      <rPr>
        <sz val="10"/>
        <color indexed="53"/>
        <rFont val="Arial"/>
        <family val="2"/>
      </rPr>
      <t>associated</t>
    </r>
    <r>
      <rPr>
        <sz val="10"/>
        <rFont val="Arial"/>
        <family val="0"/>
      </rPr>
      <t xml:space="preserve"> with </t>
    </r>
    <r>
      <rPr>
        <sz val="10"/>
        <color indexed="53"/>
        <rFont val="Arial"/>
        <family val="2"/>
      </rPr>
      <t>Class 1, Class2, ..Class k</t>
    </r>
    <r>
      <rPr>
        <sz val="10"/>
        <rFont val="Arial"/>
        <family val="0"/>
      </rPr>
      <t xml:space="preserve"> etc</t>
    </r>
  </si>
  <si>
    <r>
      <t>(2)</t>
    </r>
    <r>
      <rPr>
        <sz val="10"/>
        <rFont val="Arial"/>
        <family val="0"/>
      </rPr>
      <t xml:space="preserve"> Profile plots also lets you study the </t>
    </r>
    <r>
      <rPr>
        <sz val="10"/>
        <color indexed="53"/>
        <rFont val="Arial"/>
        <family val="2"/>
      </rPr>
      <t>interaction between predictors</t>
    </r>
    <r>
      <rPr>
        <sz val="10"/>
        <rFont val="Arial"/>
        <family val="0"/>
      </rPr>
      <t xml:space="preserve">. </t>
    </r>
  </si>
  <si>
    <t>Step 5: Lift Chart</t>
  </si>
  <si>
    <t>Once the model is built, you can study the lift chart for a particular Class category - in the LiftChart sheet.</t>
  </si>
  <si>
    <r>
      <t xml:space="preserve">This is how lift chart is built.  Suppose we are looking at the Lift Chart for Class category </t>
    </r>
    <r>
      <rPr>
        <b/>
        <i/>
        <sz val="10"/>
        <rFont val="Arial"/>
        <family val="2"/>
      </rPr>
      <t>k</t>
    </r>
    <r>
      <rPr>
        <sz val="10"/>
        <rFont val="Arial"/>
        <family val="0"/>
      </rPr>
      <t>.</t>
    </r>
  </si>
  <si>
    <r>
      <t xml:space="preserve">We look at the scores (generated by the model) for that category </t>
    </r>
    <r>
      <rPr>
        <b/>
        <i/>
        <sz val="10"/>
        <rFont val="Arial"/>
        <family val="2"/>
      </rPr>
      <t>k</t>
    </r>
    <r>
      <rPr>
        <sz val="10"/>
        <rFont val="Arial"/>
        <family val="0"/>
      </rPr>
      <t xml:space="preserve"> .</t>
    </r>
  </si>
  <si>
    <r>
      <t xml:space="preserve">If the model is good, we would expect that the observations </t>
    </r>
    <r>
      <rPr>
        <sz val="10"/>
        <color indexed="53"/>
        <rFont val="Arial"/>
        <family val="2"/>
      </rPr>
      <t>receiving high scores</t>
    </r>
    <r>
      <rPr>
        <sz val="10"/>
        <rFont val="Arial"/>
        <family val="0"/>
      </rPr>
      <t xml:space="preserve"> will, </t>
    </r>
    <r>
      <rPr>
        <sz val="10"/>
        <color indexed="53"/>
        <rFont val="Arial"/>
        <family val="2"/>
      </rPr>
      <t>in reality</t>
    </r>
    <r>
      <rPr>
        <sz val="10"/>
        <rFont val="Arial"/>
        <family val="0"/>
      </rPr>
      <t xml:space="preserve"> , belong to class category k .</t>
    </r>
  </si>
  <si>
    <r>
      <t xml:space="preserve">We </t>
    </r>
    <r>
      <rPr>
        <sz val="10"/>
        <color indexed="53"/>
        <rFont val="Arial"/>
        <family val="2"/>
      </rPr>
      <t>sort</t>
    </r>
    <r>
      <rPr>
        <sz val="10"/>
        <rFont val="Arial"/>
        <family val="0"/>
      </rPr>
      <t xml:space="preserve"> the data sets in </t>
    </r>
    <r>
      <rPr>
        <sz val="10"/>
        <color indexed="53"/>
        <rFont val="Arial"/>
        <family val="2"/>
      </rPr>
      <t>descending order</t>
    </r>
    <r>
      <rPr>
        <sz val="10"/>
        <rFont val="Arial"/>
        <family val="0"/>
      </rPr>
      <t xml:space="preserve"> of these </t>
    </r>
    <r>
      <rPr>
        <sz val="10"/>
        <color indexed="53"/>
        <rFont val="Arial"/>
        <family val="2"/>
      </rPr>
      <t>scores</t>
    </r>
    <r>
      <rPr>
        <sz val="10"/>
        <rFont val="Arial"/>
        <family val="0"/>
      </rPr>
      <t>.</t>
    </r>
  </si>
  <si>
    <t xml:space="preserve">So among the top few observations, % with category actually  equal to k , will be high. </t>
  </si>
  <si>
    <r>
      <t xml:space="preserve">For top 1, top 2 , top 3, …top N observations, we compute </t>
    </r>
    <r>
      <rPr>
        <sz val="10"/>
        <color indexed="53"/>
        <rFont val="Arial"/>
        <family val="2"/>
      </rPr>
      <t xml:space="preserve">% with category = </t>
    </r>
    <r>
      <rPr>
        <b/>
        <i/>
        <sz val="10"/>
        <color indexed="53"/>
        <rFont val="Arial"/>
        <family val="2"/>
      </rPr>
      <t>k</t>
    </r>
    <r>
      <rPr>
        <sz val="10"/>
        <rFont val="Arial"/>
        <family val="0"/>
      </rPr>
      <t xml:space="preserve"> and </t>
    </r>
    <r>
      <rPr>
        <sz val="10"/>
        <color indexed="53"/>
        <rFont val="Arial"/>
        <family val="2"/>
      </rPr>
      <t xml:space="preserve">% with category </t>
    </r>
    <r>
      <rPr>
        <b/>
        <sz val="10"/>
        <color indexed="53"/>
        <rFont val="Arial"/>
        <family val="2"/>
      </rPr>
      <t>not</t>
    </r>
    <r>
      <rPr>
        <sz val="10"/>
        <color indexed="53"/>
        <rFont val="Arial"/>
        <family val="2"/>
      </rPr>
      <t xml:space="preserve"> </t>
    </r>
    <r>
      <rPr>
        <b/>
        <i/>
        <sz val="10"/>
        <color indexed="53"/>
        <rFont val="Arial"/>
        <family val="2"/>
      </rPr>
      <t>k</t>
    </r>
    <r>
      <rPr>
        <sz val="10"/>
        <rFont val="Arial"/>
        <family val="0"/>
      </rPr>
      <t>.</t>
    </r>
  </si>
  <si>
    <t>Plot these pairs in graph with X= % not-k vs Y = % k to generate the lift curve</t>
  </si>
  <si>
    <t>Lift Chart tells you the following :</t>
  </si>
  <si>
    <t>then what % of non-k observations the model also captures by mistake.</t>
  </si>
  <si>
    <t>If we want to caputre at least , say 90% of the truly category k observations using the model</t>
  </si>
  <si>
    <t>Lift Curve always starts at (0%,0%) and end at (100%,100%)</t>
  </si>
  <si>
    <r>
      <t xml:space="preserve">So the </t>
    </r>
    <r>
      <rPr>
        <sz val="10"/>
        <color indexed="53"/>
        <rFont val="Arial"/>
        <family val="2"/>
      </rPr>
      <t>diagonal line</t>
    </r>
    <r>
      <rPr>
        <sz val="10"/>
        <rFont val="Arial"/>
        <family val="0"/>
      </rPr>
      <t xml:space="preserve"> joining (0%,0%) and (100%,100%) are often plotted for </t>
    </r>
    <r>
      <rPr>
        <sz val="10"/>
        <color indexed="53"/>
        <rFont val="Arial"/>
        <family val="2"/>
      </rPr>
      <t>reference</t>
    </r>
    <r>
      <rPr>
        <sz val="10"/>
        <rFont val="Arial"/>
        <family val="0"/>
      </rPr>
      <t>.</t>
    </r>
  </si>
  <si>
    <t>Better the model, higher will be the lift curve from the diagonal line.</t>
  </si>
  <si>
    <t>The best possible scenario is that you capture 100% of category k without captureing a single non-k (I.e. 0%)</t>
  </si>
  <si>
    <t xml:space="preserve">In such a case, lift curve starts from (0%,0%), goes up vertically to (0%,100%) </t>
  </si>
  <si>
    <t>and then goes horizontally to reach (100%,100%)</t>
  </si>
  <si>
    <r>
      <t>(1)</t>
    </r>
    <r>
      <rPr>
        <sz val="10"/>
        <rFont val="Arial"/>
        <family val="0"/>
      </rPr>
      <t xml:space="preserve"> What is the </t>
    </r>
    <r>
      <rPr>
        <sz val="10"/>
        <color indexed="53"/>
        <rFont val="Arial"/>
        <family val="2"/>
      </rPr>
      <t>dicriminatory power</t>
    </r>
    <r>
      <rPr>
        <sz val="10"/>
        <rFont val="Arial"/>
        <family val="0"/>
      </rPr>
      <t xml:space="preserve"> of the model.</t>
    </r>
  </si>
  <si>
    <t>$BJ$105</t>
  </si>
  <si>
    <t xml:space="preserve">that says that the predictors X and Z have interaction.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</si>
</sst>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dd\-mmm\-yy"/>
    <numFmt numFmtId="167" formatCode="0.00000"/>
    <numFmt numFmtId="168" formatCode="0.0"/>
    <numFmt numFmtId="169" formatCode="0.000000"/>
    <numFmt numFmtId="170" formatCode="0.000%"/>
    <numFmt numFmtId="171" formatCode="0.0000%"/>
    <numFmt numFmtId="172" formatCode="0.0%"/>
  </numFmts>
  <fonts count="36">
    <font>
      <sz val="10"/>
      <name val="Arial"/>
      <family val="0"/>
    </font>
    <font>
      <b/>
      <sz val="14"/>
      <color indexed="12"/>
      <name val="Arial Narrow"/>
      <family val="2"/>
    </font>
    <font>
      <b/>
      <i/>
      <sz val="10"/>
      <color indexed="12"/>
      <name val="Arial"/>
      <family val="2"/>
    </font>
    <font>
      <b/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sz val="10"/>
      <color indexed="2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21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14"/>
      <color indexed="12"/>
      <name val="Arial Narrow"/>
      <family val="2"/>
    </font>
    <font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10"/>
      <color indexed="61"/>
      <name val="Arial Narrow"/>
      <family val="2"/>
    </font>
    <font>
      <sz val="20.25"/>
      <name val="Arial"/>
      <family val="0"/>
    </font>
    <font>
      <sz val="18"/>
      <name val="Arial"/>
      <family val="0"/>
    </font>
    <font>
      <sz val="10.5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1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9" fontId="0" fillId="2" borderId="0" xfId="19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horizontal="center"/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65" fontId="1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12" fillId="4" borderId="0" xfId="0" applyNumberFormat="1" applyFont="1" applyFill="1" applyAlignment="1">
      <alignment horizontal="center"/>
    </xf>
    <xf numFmtId="165" fontId="13" fillId="5" borderId="0" xfId="0" applyNumberFormat="1" applyFont="1" applyFill="1" applyAlignment="1">
      <alignment/>
    </xf>
    <xf numFmtId="165" fontId="0" fillId="0" borderId="0" xfId="0" applyNumberFormat="1" applyFont="1" applyAlignment="1">
      <alignment horizontal="center"/>
    </xf>
    <xf numFmtId="165" fontId="13" fillId="2" borderId="0" xfId="0" applyNumberFormat="1" applyFont="1" applyFill="1" applyAlignment="1">
      <alignment/>
    </xf>
    <xf numFmtId="165" fontId="13" fillId="0" borderId="1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165" fontId="13" fillId="0" borderId="3" xfId="0" applyNumberFormat="1" applyFont="1" applyBorder="1" applyAlignment="1">
      <alignment/>
    </xf>
    <xf numFmtId="0" fontId="12" fillId="3" borderId="4" xfId="0" applyFont="1" applyFill="1" applyBorder="1" applyAlignment="1" applyProtection="1">
      <alignment horizontal="center" vertical="center"/>
      <protection/>
    </xf>
    <xf numFmtId="165" fontId="13" fillId="0" borderId="0" xfId="0" applyNumberFormat="1" applyFont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13" fillId="0" borderId="5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0" fontId="13" fillId="0" borderId="7" xfId="0" applyFont="1" applyBorder="1" applyAlignment="1" applyProtection="1">
      <alignment/>
      <protection locked="0"/>
    </xf>
    <xf numFmtId="0" fontId="12" fillId="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65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center"/>
    </xf>
    <xf numFmtId="165" fontId="13" fillId="0" borderId="2" xfId="0" applyNumberFormat="1" applyFont="1" applyBorder="1" applyAlignment="1" applyProtection="1">
      <alignment horizontal="center"/>
      <protection locked="0"/>
    </xf>
    <xf numFmtId="165" fontId="13" fillId="0" borderId="7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0" fillId="6" borderId="0" xfId="0" applyFill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1" fontId="13" fillId="0" borderId="0" xfId="0" applyNumberFormat="1" applyFont="1" applyFill="1" applyAlignment="1">
      <alignment horizontal="right"/>
    </xf>
    <xf numFmtId="1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65" fontId="18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3" borderId="9" xfId="0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Border="1" applyAlignment="1" applyProtection="1">
      <alignment/>
      <protection locked="0"/>
    </xf>
    <xf numFmtId="165" fontId="13" fillId="0" borderId="11" xfId="0" applyNumberFormat="1" applyFont="1" applyBorder="1" applyAlignment="1" applyProtection="1">
      <alignment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 locked="0"/>
    </xf>
    <xf numFmtId="10" fontId="0" fillId="0" borderId="2" xfId="0" applyNumberFormat="1" applyBorder="1" applyAlignment="1">
      <alignment horizontal="center"/>
    </xf>
    <xf numFmtId="0" fontId="12" fillId="3" borderId="0" xfId="0" applyFont="1" applyFill="1" applyBorder="1" applyAlignment="1" applyProtection="1">
      <alignment horizontal="center" wrapText="1"/>
      <protection locked="0"/>
    </xf>
    <xf numFmtId="10" fontId="0" fillId="0" borderId="0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5" fontId="13" fillId="0" borderId="5" xfId="0" applyNumberFormat="1" applyFont="1" applyBorder="1" applyAlignment="1" applyProtection="1">
      <alignment/>
      <protection locked="0"/>
    </xf>
    <xf numFmtId="165" fontId="13" fillId="0" borderId="6" xfId="0" applyNumberFormat="1" applyFont="1" applyBorder="1" applyAlignment="1" applyProtection="1">
      <alignment/>
      <protection locked="0"/>
    </xf>
    <xf numFmtId="165" fontId="13" fillId="0" borderId="7" xfId="0" applyNumberFormat="1" applyFont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" fontId="13" fillId="0" borderId="3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3" fillId="2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2" borderId="0" xfId="0" applyNumberFormat="1" applyFont="1" applyFill="1" applyAlignment="1">
      <alignment/>
    </xf>
    <xf numFmtId="0" fontId="21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" fontId="1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9" fillId="0" borderId="0" xfId="0" applyFont="1" applyAlignment="1" applyProtection="1">
      <alignment/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166" fontId="1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1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3" fillId="2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164" fontId="13" fillId="2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12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" fontId="13" fillId="2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4" borderId="0" xfId="0" applyFill="1" applyAlignment="1" quotePrefix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0" fontId="13" fillId="0" borderId="0" xfId="0" applyNumberFormat="1" applyFont="1" applyAlignment="1">
      <alignment horizontal="center"/>
    </xf>
    <xf numFmtId="10" fontId="13" fillId="0" borderId="0" xfId="19" applyNumberFormat="1" applyFont="1" applyAlignment="1">
      <alignment horizontal="center"/>
    </xf>
    <xf numFmtId="9" fontId="13" fillId="0" borderId="0" xfId="19" applyFont="1" applyAlignment="1">
      <alignment horizontal="center"/>
    </xf>
    <xf numFmtId="0" fontId="13" fillId="4" borderId="0" xfId="0" applyFont="1" applyFill="1" applyAlignment="1">
      <alignment/>
    </xf>
    <xf numFmtId="0" fontId="34" fillId="0" borderId="0" xfId="0" applyFont="1" applyAlignment="1">
      <alignment/>
    </xf>
    <xf numFmtId="10" fontId="0" fillId="0" borderId="7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10" xfId="0" applyNumberFormat="1" applyFill="1" applyBorder="1" applyAlignment="1">
      <alignment horizontal="center"/>
    </xf>
    <xf numFmtId="165" fontId="13" fillId="2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Training 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Output!$AB$104:$AB$153</c:f>
              <c:numCache/>
            </c:numRef>
          </c:xVal>
          <c:yVal>
            <c:numRef>
              <c:f>Output!$AC$104:$AC$153</c:f>
              <c:numCache/>
            </c:numRef>
          </c:yVal>
          <c:smooth val="1"/>
        </c:ser>
        <c:axId val="30413853"/>
        <c:axId val="5289222"/>
      </c:scatterChart>
      <c:valAx>
        <c:axId val="3041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Epoch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9222"/>
        <c:crosses val="autoZero"/>
        <c:crossBetween val="midCat"/>
        <c:dispUnits/>
      </c:valAx>
      <c:valAx>
        <c:axId val="528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Miss Class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3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Validation 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Output!$AB$104:$AB$153</c:f>
              <c:numCache/>
            </c:numRef>
          </c:xVal>
          <c:yVal>
            <c:numRef>
              <c:f>Output!$AD$104:$AD$153</c:f>
              <c:numCache/>
            </c:numRef>
          </c:yVal>
          <c:smooth val="1"/>
        </c:ser>
        <c:axId val="47602999"/>
        <c:axId val="25773808"/>
      </c:scatterChart>
      <c:valAx>
        <c:axId val="4760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Epoch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3808"/>
        <c:crosses val="autoZero"/>
        <c:crossBetween val="midCat"/>
        <c:dispUnits/>
      </c:valAx>
      <c:valAx>
        <c:axId val="2577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Miss Class.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29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375"/>
          <c:w val="0.94375"/>
          <c:h val="0.723"/>
        </c:manualLayout>
      </c:layout>
      <c:scatterChart>
        <c:scatterStyle val="smooth"/>
        <c:varyColors val="0"/>
        <c:ser>
          <c:idx val="0"/>
          <c:order val="0"/>
          <c:tx>
            <c:strRef>
              <c:f>Profile!$I$47</c:f>
              <c:strCache>
                <c:ptCount val="1"/>
                <c:pt idx="0">
                  <c:v>Class setosa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Profile!$H$48:$H$57</c:f>
              <c:numCache/>
            </c:numRef>
          </c:xVal>
          <c:yVal>
            <c:numRef>
              <c:f>Profile!$I$48:$I$57</c:f>
              <c:numCache/>
            </c:numRef>
          </c:yVal>
          <c:smooth val="1"/>
        </c:ser>
        <c:ser>
          <c:idx val="1"/>
          <c:order val="1"/>
          <c:tx>
            <c:strRef>
              <c:f>Profile!$J$47</c:f>
              <c:strCache>
                <c:ptCount val="1"/>
                <c:pt idx="0">
                  <c:v>Class verginica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Profile!$H$48:$H$57</c:f>
              <c:numCache/>
            </c:numRef>
          </c:xVal>
          <c:yVal>
            <c:numRef>
              <c:f>Profile!$J$48:$J$57</c:f>
              <c:numCache/>
            </c:numRef>
          </c:yVal>
          <c:smooth val="1"/>
        </c:ser>
        <c:ser>
          <c:idx val="2"/>
          <c:order val="2"/>
          <c:tx>
            <c:strRef>
              <c:f>Profile!$K$47</c:f>
              <c:strCache>
                <c:ptCount val="1"/>
                <c:pt idx="0">
                  <c:v>Class versicolor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Profile!$H$48:$H$57</c:f>
              <c:numCache/>
            </c:numRef>
          </c:xVal>
          <c:yVal>
            <c:numRef>
              <c:f>Profile!$K$48:$K$57</c:f>
              <c:numCache/>
            </c:numRef>
          </c:yVal>
          <c:smooth val="1"/>
        </c:ser>
        <c:axId val="30637681"/>
        <c:axId val="7303674"/>
      </c:scatterChart>
      <c:val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 val="autoZero"/>
        <c:crossBetween val="midCat"/>
        <c:dispUnits/>
      </c:valAx>
      <c:valAx>
        <c:axId val="730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79275"/>
          <c:w val="0.89775"/>
          <c:h val="0.18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4625"/>
          <c:w val="0.92025"/>
          <c:h val="0.5465"/>
        </c:manualLayout>
      </c:layout>
      <c:scatterChart>
        <c:scatterStyle val="line"/>
        <c:varyColors val="0"/>
        <c:ser>
          <c:idx val="0"/>
          <c:order val="0"/>
          <c:tx>
            <c:v>Reference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LiftChart!$W$12:$W$13</c:f>
              <c:numCache/>
            </c:numRef>
          </c:xVal>
          <c:yVal>
            <c:numRef>
              <c:f>LiftChart!$X$12:$X$13</c:f>
              <c:numCache/>
            </c:numRef>
          </c:yVal>
          <c:smooth val="0"/>
        </c:ser>
        <c:ser>
          <c:idx val="1"/>
          <c:order val="1"/>
          <c:tx>
            <c:v>Training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LiftChart!$Q$12:$Q$162</c:f>
              <c:numCache/>
            </c:numRef>
          </c:xVal>
          <c:yVal>
            <c:numRef>
              <c:f>LiftChart!$R$12:$R$162</c:f>
              <c:numCache/>
            </c:numRef>
          </c:yVal>
          <c:smooth val="0"/>
        </c:ser>
        <c:axId val="65733067"/>
        <c:axId val="54726692"/>
      </c:scatterChart>
      <c:valAx>
        <c:axId val="65733067"/>
        <c:scaling>
          <c:orientation val="minMax"/>
          <c:max val="1.2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Non - verginica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At val="-0.2"/>
        <c:crossBetween val="midCat"/>
        <c:dispUnits/>
        <c:majorUnit val="0.2"/>
      </c:valAx>
      <c:valAx>
        <c:axId val="54726692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verginica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33067"/>
        <c:crossesAt val="-0.2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2775"/>
          <c:w val="0.221"/>
          <c:h val="0.17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419100</xdr:colOff>
      <xdr:row>101</xdr:row>
      <xdr:rowOff>28575</xdr:rowOff>
    </xdr:from>
    <xdr:to>
      <xdr:col>37</xdr:col>
      <xdr:colOff>219075</xdr:colOff>
      <xdr:row>117</xdr:row>
      <xdr:rowOff>76200</xdr:rowOff>
    </xdr:to>
    <xdr:graphicFrame>
      <xdr:nvGraphicFramePr>
        <xdr:cNvPr id="1" name="Chart 1"/>
        <xdr:cNvGraphicFramePr/>
      </xdr:nvGraphicFramePr>
      <xdr:xfrm>
        <a:off x="4276725" y="190500"/>
        <a:ext cx="4067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119</xdr:row>
      <xdr:rowOff>0</xdr:rowOff>
    </xdr:from>
    <xdr:to>
      <xdr:col>37</xdr:col>
      <xdr:colOff>228600</xdr:colOff>
      <xdr:row>134</xdr:row>
      <xdr:rowOff>76200</xdr:rowOff>
    </xdr:to>
    <xdr:graphicFrame>
      <xdr:nvGraphicFramePr>
        <xdr:cNvPr id="2" name="Chart 2"/>
        <xdr:cNvGraphicFramePr/>
      </xdr:nvGraphicFramePr>
      <xdr:xfrm>
        <a:off x="4467225" y="3486150"/>
        <a:ext cx="38862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19</xdr:row>
      <xdr:rowOff>47625</xdr:rowOff>
    </xdr:from>
    <xdr:to>
      <xdr:col>17</xdr:col>
      <xdr:colOff>104775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3228975" y="3162300"/>
        <a:ext cx="71628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9525</xdr:rowOff>
    </xdr:from>
    <xdr:to>
      <xdr:col>7</xdr:col>
      <xdr:colOff>66675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47650" y="1019175"/>
        <a:ext cx="50863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J177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>
      <c r="A2" s="7"/>
      <c r="B2" s="49" t="s">
        <v>0</v>
      </c>
      <c r="C2" s="7"/>
      <c r="D2" s="7"/>
      <c r="E2" s="7"/>
      <c r="F2" s="105" t="s">
        <v>162</v>
      </c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7"/>
      <c r="B4" s="9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7"/>
      <c r="B5" s="50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7"/>
      <c r="B6" s="50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7"/>
      <c r="B7" s="50" t="s">
        <v>163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7"/>
      <c r="B8" s="7"/>
      <c r="C8" s="7" t="s">
        <v>164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34" ht="12.75">
      <c r="A9" s="7"/>
      <c r="B9" s="7"/>
      <c r="C9" s="7" t="s">
        <v>165</v>
      </c>
      <c r="D9" s="7"/>
      <c r="E9" s="7"/>
      <c r="F9" s="7"/>
      <c r="G9" s="7"/>
      <c r="H9" s="7"/>
      <c r="I9" s="7"/>
      <c r="J9" s="7"/>
      <c r="K9" s="7"/>
      <c r="L9" s="7"/>
      <c r="M9" s="7"/>
      <c r="AA9" s="7"/>
      <c r="AB9" s="7"/>
      <c r="AC9" s="10" t="s">
        <v>101</v>
      </c>
      <c r="AD9" s="7"/>
      <c r="AE9" s="7"/>
      <c r="AF9" s="10" t="s">
        <v>103</v>
      </c>
      <c r="AG9" s="51" t="s">
        <v>104</v>
      </c>
      <c r="AH9" s="52" t="s">
        <v>105</v>
      </c>
    </row>
    <row r="10" spans="1:36" ht="12.75">
      <c r="A10" s="7"/>
      <c r="B10" s="7"/>
      <c r="C10" s="7" t="s">
        <v>166</v>
      </c>
      <c r="D10" s="7"/>
      <c r="E10" s="7"/>
      <c r="F10" s="7"/>
      <c r="G10" s="7"/>
      <c r="H10" s="7"/>
      <c r="I10" s="7"/>
      <c r="J10" s="7"/>
      <c r="K10" s="7"/>
      <c r="L10" s="7"/>
      <c r="M10" s="7"/>
      <c r="AA10" s="53" t="s">
        <v>94</v>
      </c>
      <c r="AB10" s="7"/>
      <c r="AC10" s="57"/>
      <c r="AD10" s="7"/>
      <c r="AE10" s="53" t="s">
        <v>73</v>
      </c>
      <c r="AF10" s="57"/>
      <c r="AG10" s="42"/>
      <c r="AH10" s="58"/>
      <c r="AI10" s="108"/>
      <c r="AJ10" s="108"/>
    </row>
    <row r="11" spans="1:36" ht="12.75">
      <c r="A11" s="7"/>
      <c r="B11" s="7"/>
      <c r="C11" s="7" t="s">
        <v>167</v>
      </c>
      <c r="D11" s="7"/>
      <c r="E11" s="7"/>
      <c r="F11" s="7"/>
      <c r="G11" s="7"/>
      <c r="H11" s="7"/>
      <c r="I11" s="7"/>
      <c r="J11" s="7"/>
      <c r="K11" s="7"/>
      <c r="L11" s="7"/>
      <c r="M11" s="7"/>
      <c r="AA11" s="53" t="s">
        <v>95</v>
      </c>
      <c r="AB11" s="7"/>
      <c r="AC11" s="57"/>
      <c r="AD11" s="7"/>
      <c r="AE11" s="53" t="s">
        <v>102</v>
      </c>
      <c r="AF11" s="42"/>
      <c r="AG11" s="42"/>
      <c r="AH11" s="58"/>
      <c r="AI11" s="108"/>
      <c r="AJ11" s="108"/>
    </row>
    <row r="12" spans="1:36" ht="12.75">
      <c r="A12" s="7"/>
      <c r="B12" s="7" t="s">
        <v>168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AA12" s="53" t="s">
        <v>96</v>
      </c>
      <c r="AB12" s="7"/>
      <c r="AC12" s="57"/>
      <c r="AD12" s="7"/>
      <c r="AE12" s="7"/>
      <c r="AF12" s="2"/>
      <c r="AG12" s="42"/>
      <c r="AH12" s="58"/>
      <c r="AI12" s="108"/>
      <c r="AJ12" s="108"/>
    </row>
    <row r="13" spans="1:36" ht="12.75">
      <c r="A13" s="7"/>
      <c r="B13" s="7" t="s">
        <v>200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AA13" s="53" t="s">
        <v>97</v>
      </c>
      <c r="AB13" s="7"/>
      <c r="AC13" s="57"/>
      <c r="AD13" s="7"/>
      <c r="AE13" s="7"/>
      <c r="AF13" s="2"/>
      <c r="AG13" s="42"/>
      <c r="AH13" s="58"/>
      <c r="AI13" s="108"/>
      <c r="AJ13" s="108"/>
    </row>
    <row r="14" spans="1:36" ht="12.75">
      <c r="A14" s="7"/>
      <c r="B14" s="7" t="s">
        <v>169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AA14" s="53" t="s">
        <v>98</v>
      </c>
      <c r="AB14" s="7"/>
      <c r="AC14" s="57"/>
      <c r="AD14" s="7"/>
      <c r="AE14" s="7"/>
      <c r="AF14" s="2"/>
      <c r="AG14" s="42"/>
      <c r="AH14" s="58"/>
      <c r="AI14" s="108"/>
      <c r="AJ14" s="108"/>
    </row>
    <row r="15" spans="1:36" ht="12.75">
      <c r="A15" s="7"/>
      <c r="B15" s="50" t="s">
        <v>170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AA15" s="53" t="s">
        <v>77</v>
      </c>
      <c r="AB15" s="7"/>
      <c r="AC15" s="57"/>
      <c r="AD15" s="7"/>
      <c r="AE15" s="7"/>
      <c r="AF15" s="2"/>
      <c r="AG15" s="42"/>
      <c r="AH15" s="58"/>
      <c r="AI15" s="108"/>
      <c r="AJ15" s="108"/>
    </row>
    <row r="16" spans="1:36" ht="12.75">
      <c r="A16" s="7"/>
      <c r="B16" s="50" t="s">
        <v>171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AA16" s="53" t="s">
        <v>78</v>
      </c>
      <c r="AB16" s="7"/>
      <c r="AC16" s="57"/>
      <c r="AD16" s="7"/>
      <c r="AE16" s="7"/>
      <c r="AF16" s="2"/>
      <c r="AG16" s="42"/>
      <c r="AH16" s="58"/>
      <c r="AI16" s="108"/>
      <c r="AJ16" s="108"/>
    </row>
    <row r="17" spans="1:36" ht="12.75">
      <c r="A17" s="7"/>
      <c r="B17" s="7"/>
      <c r="C17" s="7" t="s">
        <v>172</v>
      </c>
      <c r="D17" s="7"/>
      <c r="E17" s="7"/>
      <c r="F17" s="7"/>
      <c r="G17" s="7"/>
      <c r="H17" s="7"/>
      <c r="I17" s="7"/>
      <c r="J17" s="7"/>
      <c r="K17" s="7"/>
      <c r="L17" s="7"/>
      <c r="M17" s="7"/>
      <c r="AH17" s="58"/>
      <c r="AI17" s="108"/>
      <c r="AJ17" s="108"/>
    </row>
    <row r="18" spans="1:36" ht="12.75">
      <c r="A18" s="7"/>
      <c r="B18" s="7"/>
      <c r="C18" s="7" t="s">
        <v>173</v>
      </c>
      <c r="D18" s="7"/>
      <c r="E18" s="7"/>
      <c r="F18" s="7"/>
      <c r="G18" s="7"/>
      <c r="H18" s="7"/>
      <c r="I18" s="7"/>
      <c r="J18" s="7"/>
      <c r="K18" s="7"/>
      <c r="L18" s="7"/>
      <c r="M18" s="7"/>
      <c r="AH18" s="58"/>
      <c r="AI18" s="108"/>
      <c r="AJ18" s="108"/>
    </row>
    <row r="19" spans="1:36" ht="12.75">
      <c r="A19" s="7"/>
      <c r="B19" s="50" t="s">
        <v>174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AH19" s="58"/>
      <c r="AI19" s="108"/>
      <c r="AJ19" s="108"/>
    </row>
    <row r="20" spans="1:36" ht="12.75">
      <c r="A20" s="7"/>
      <c r="B20" s="7"/>
      <c r="C20" s="7" t="s">
        <v>175</v>
      </c>
      <c r="D20" s="7"/>
      <c r="E20" s="7"/>
      <c r="F20" s="7"/>
      <c r="G20" s="7"/>
      <c r="H20" s="7"/>
      <c r="I20" s="7"/>
      <c r="J20" s="7"/>
      <c r="K20" s="7"/>
      <c r="L20" s="7"/>
      <c r="M20" s="7"/>
      <c r="AH20" s="58"/>
      <c r="AI20" s="108"/>
      <c r="AJ20" s="108"/>
    </row>
    <row r="21" spans="1:36" ht="12.75">
      <c r="A21" s="7"/>
      <c r="B21" s="7"/>
      <c r="C21" s="7" t="s">
        <v>176</v>
      </c>
      <c r="D21" s="7"/>
      <c r="E21" s="7"/>
      <c r="F21" s="7"/>
      <c r="G21" s="7"/>
      <c r="H21" s="7"/>
      <c r="I21" s="7"/>
      <c r="J21" s="7"/>
      <c r="K21" s="7"/>
      <c r="L21" s="7"/>
      <c r="M21" s="7"/>
      <c r="AH21" s="58"/>
      <c r="AI21" s="108"/>
      <c r="AJ21" s="108"/>
    </row>
    <row r="22" spans="1:36" ht="12.75">
      <c r="A22" s="7"/>
      <c r="B22" s="7"/>
      <c r="C22" s="7" t="s">
        <v>177</v>
      </c>
      <c r="D22" s="7"/>
      <c r="E22" s="7"/>
      <c r="F22" s="7"/>
      <c r="G22" s="7"/>
      <c r="H22" s="7"/>
      <c r="I22" s="7"/>
      <c r="J22" s="7"/>
      <c r="K22" s="7"/>
      <c r="L22" s="7"/>
      <c r="M22" s="7"/>
      <c r="AH22" s="58"/>
      <c r="AI22" s="108"/>
      <c r="AJ22" s="108"/>
    </row>
    <row r="23" spans="1:36" ht="12.75">
      <c r="A23" s="7"/>
      <c r="B23" s="7"/>
      <c r="C23" s="7" t="s">
        <v>178</v>
      </c>
      <c r="D23" s="7"/>
      <c r="E23" s="7"/>
      <c r="F23" s="7"/>
      <c r="G23" s="7"/>
      <c r="H23" s="7"/>
      <c r="I23" s="7"/>
      <c r="J23" s="7"/>
      <c r="K23" s="7"/>
      <c r="L23" s="7"/>
      <c r="M23" s="7"/>
      <c r="AH23" s="58"/>
      <c r="AI23" s="108"/>
      <c r="AJ23" s="108"/>
    </row>
    <row r="24" spans="1:36" ht="12.75">
      <c r="A24" s="7"/>
      <c r="B24" s="7"/>
      <c r="C24" s="7" t="s">
        <v>179</v>
      </c>
      <c r="D24" s="7"/>
      <c r="E24" s="7"/>
      <c r="F24" s="7"/>
      <c r="G24" s="7"/>
      <c r="H24" s="7"/>
      <c r="I24" s="7"/>
      <c r="J24" s="7"/>
      <c r="K24" s="7"/>
      <c r="L24" s="7"/>
      <c r="M24" s="7"/>
      <c r="AH24" s="58"/>
      <c r="AI24" s="108"/>
      <c r="AJ24" s="108"/>
    </row>
    <row r="25" spans="1:36" ht="12.75">
      <c r="A25" s="7"/>
      <c r="B25" s="7"/>
      <c r="C25" s="7"/>
      <c r="D25" s="7" t="s">
        <v>180</v>
      </c>
      <c r="E25" s="7"/>
      <c r="F25" s="7"/>
      <c r="G25" s="7"/>
      <c r="H25" s="7"/>
      <c r="I25" s="7"/>
      <c r="J25" s="7"/>
      <c r="K25" s="7"/>
      <c r="L25" s="7"/>
      <c r="M25" s="7"/>
      <c r="AH25" s="58"/>
      <c r="AI25" s="108"/>
      <c r="AJ25" s="108"/>
    </row>
    <row r="26" spans="1:36" ht="12.75">
      <c r="A26" s="7"/>
      <c r="B26" s="7"/>
      <c r="C26" s="7"/>
      <c r="D26" s="7" t="s">
        <v>181</v>
      </c>
      <c r="E26" s="7"/>
      <c r="F26" s="7"/>
      <c r="G26" s="7"/>
      <c r="H26" s="7"/>
      <c r="I26" s="7"/>
      <c r="J26" s="7"/>
      <c r="K26" s="7"/>
      <c r="L26" s="7"/>
      <c r="M26" s="7"/>
      <c r="AH26" s="58"/>
      <c r="AI26" s="108"/>
      <c r="AJ26" s="108"/>
    </row>
    <row r="27" spans="1:3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AH27" s="58"/>
      <c r="AI27" s="108"/>
      <c r="AJ27" s="108"/>
    </row>
    <row r="28" spans="1:36" ht="12.75">
      <c r="A28" s="7"/>
      <c r="B28" s="9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AH28" s="58"/>
      <c r="AI28" s="108"/>
      <c r="AJ28" s="108"/>
    </row>
    <row r="29" spans="1:36" ht="12.75">
      <c r="A29" s="7"/>
      <c r="B29" s="50" t="s"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AH29" s="58"/>
      <c r="AI29" s="108"/>
      <c r="AJ29" s="108"/>
    </row>
    <row r="30" spans="1:36" ht="12.75">
      <c r="A30" s="7"/>
      <c r="B30" s="50" t="s">
        <v>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AH30" s="58"/>
      <c r="AI30" s="108"/>
      <c r="AJ30" s="108"/>
    </row>
    <row r="31" spans="1:36" ht="12.75">
      <c r="A31" s="7"/>
      <c r="B31" s="50" t="s">
        <v>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AH31" s="58"/>
      <c r="AI31" s="108"/>
      <c r="AJ31" s="108"/>
    </row>
    <row r="32" spans="1:3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AH32" s="58"/>
      <c r="AI32" s="108"/>
      <c r="AJ32" s="108"/>
    </row>
    <row r="33" spans="1:36" ht="12.75">
      <c r="A33" s="7"/>
      <c r="B33" s="9" t="s">
        <v>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AH33" s="58"/>
      <c r="AI33" s="108"/>
      <c r="AJ33" s="108"/>
    </row>
    <row r="34" spans="1:36" ht="12.75">
      <c r="A34" s="7"/>
      <c r="B34" s="50" t="s">
        <v>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AH34" s="58"/>
      <c r="AI34" s="108"/>
      <c r="AJ34" s="108"/>
    </row>
    <row r="35" spans="1:36" ht="12.75">
      <c r="A35" s="7"/>
      <c r="B35" s="7" t="s">
        <v>10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AH35" s="58"/>
      <c r="AI35" s="108"/>
      <c r="AJ35" s="108"/>
    </row>
    <row r="36" spans="1:36" ht="12.75">
      <c r="A36" s="7"/>
      <c r="B36" s="50" t="s">
        <v>12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AH36" s="58"/>
      <c r="AI36" s="108"/>
      <c r="AJ36" s="108"/>
    </row>
    <row r="37" spans="1:36" ht="12.75">
      <c r="A37" s="7"/>
      <c r="B37" s="7" t="s">
        <v>13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AH37" s="58"/>
      <c r="AI37" s="108"/>
      <c r="AJ37" s="108"/>
    </row>
    <row r="38" spans="1:36" ht="12.75">
      <c r="A38" s="7"/>
      <c r="B38" s="7" t="s">
        <v>14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AH38" s="58"/>
      <c r="AI38" s="108"/>
      <c r="AJ38" s="108"/>
    </row>
    <row r="39" spans="1:36" ht="12.75">
      <c r="A39" s="7"/>
      <c r="B39" s="50" t="s">
        <v>182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AH39" s="58"/>
      <c r="AI39" s="108"/>
      <c r="AJ39" s="108"/>
    </row>
    <row r="40" spans="1:36" ht="12.75">
      <c r="A40" s="7"/>
      <c r="B40" s="7" t="s">
        <v>11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AH40" s="58"/>
      <c r="AI40" s="108"/>
      <c r="AJ40" s="108"/>
    </row>
    <row r="41" spans="1:36" ht="12.75">
      <c r="A41" s="7"/>
      <c r="B41" s="7" t="s">
        <v>183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AH41" s="58"/>
      <c r="AI41" s="108"/>
      <c r="AJ41" s="108"/>
    </row>
    <row r="42" spans="1:3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AH42" s="58"/>
      <c r="AI42" s="108"/>
      <c r="AJ42" s="108"/>
    </row>
    <row r="43" spans="1:36" ht="12.75">
      <c r="A43" s="7"/>
      <c r="B43" s="9" t="s">
        <v>284</v>
      </c>
      <c r="C43" s="7"/>
      <c r="D43" s="7"/>
      <c r="E43" s="7"/>
      <c r="F43" s="7"/>
      <c r="G43" s="7"/>
      <c r="H43" s="7"/>
      <c r="I43" s="7"/>
      <c r="J43" s="7"/>
      <c r="K43" s="7"/>
      <c r="L43" s="7"/>
      <c r="AH43" s="58"/>
      <c r="AI43" s="108"/>
      <c r="AJ43" s="108"/>
    </row>
    <row r="44" spans="1:36" ht="12.75">
      <c r="A44" s="7"/>
      <c r="B44" s="7" t="s">
        <v>285</v>
      </c>
      <c r="C44" s="7"/>
      <c r="D44" s="7"/>
      <c r="E44" s="7"/>
      <c r="F44" s="7"/>
      <c r="G44" s="7"/>
      <c r="H44" s="7"/>
      <c r="I44" s="7"/>
      <c r="J44" s="7"/>
      <c r="K44" s="7"/>
      <c r="L44" s="7"/>
      <c r="AH44" s="58"/>
      <c r="AI44" s="108"/>
      <c r="AJ44" s="108"/>
    </row>
    <row r="45" spans="1:36" ht="12.75">
      <c r="A45" s="7"/>
      <c r="B45" t="s">
        <v>286</v>
      </c>
      <c r="K45" s="7"/>
      <c r="L45" s="7"/>
      <c r="AH45" s="58"/>
      <c r="AI45" s="108"/>
      <c r="AJ45" s="108"/>
    </row>
    <row r="46" spans="1:36" ht="12.75">
      <c r="A46" s="7"/>
      <c r="B46" t="s">
        <v>289</v>
      </c>
      <c r="K46" s="7"/>
      <c r="L46" s="7"/>
      <c r="AH46" s="58"/>
      <c r="AI46" s="108"/>
      <c r="AJ46" s="108"/>
    </row>
    <row r="47" spans="1:36" ht="12.75">
      <c r="A47" s="7"/>
      <c r="B47" t="s">
        <v>290</v>
      </c>
      <c r="K47" s="7"/>
      <c r="L47" s="7"/>
      <c r="AH47" s="58"/>
      <c r="AI47" s="108"/>
      <c r="AJ47" s="108"/>
    </row>
    <row r="48" spans="1:36" ht="12.75">
      <c r="A48" s="7"/>
      <c r="B48" t="s">
        <v>287</v>
      </c>
      <c r="K48" s="7"/>
      <c r="L48" s="7"/>
      <c r="AH48" s="58"/>
      <c r="AI48" s="108"/>
      <c r="AJ48" s="108"/>
    </row>
    <row r="49" spans="1:36" ht="12.75">
      <c r="A49" s="7"/>
      <c r="B49" t="s">
        <v>291</v>
      </c>
      <c r="K49" s="7"/>
      <c r="L49" s="7"/>
      <c r="AH49" s="58"/>
      <c r="AI49" s="108"/>
      <c r="AJ49" s="108"/>
    </row>
    <row r="50" spans="1:36" ht="12.75">
      <c r="A50" s="7"/>
      <c r="B50" s="7" t="s">
        <v>277</v>
      </c>
      <c r="L50" s="7"/>
      <c r="AH50" s="58"/>
      <c r="AI50" s="108"/>
      <c r="AJ50" s="108"/>
    </row>
    <row r="51" spans="1:36" ht="12.75">
      <c r="A51" s="7"/>
      <c r="B51" s="7" t="s">
        <v>278</v>
      </c>
      <c r="L51" s="7"/>
      <c r="AH51" s="58"/>
      <c r="AI51" s="108"/>
      <c r="AJ51" s="108"/>
    </row>
    <row r="52" spans="1:36" ht="12.75">
      <c r="A52" s="7"/>
      <c r="B52" s="7" t="s">
        <v>279</v>
      </c>
      <c r="L52" s="7"/>
      <c r="AH52" s="58"/>
      <c r="AI52" s="108"/>
      <c r="AJ52" s="108"/>
    </row>
    <row r="53" spans="1:36" ht="12.75">
      <c r="A53" s="7"/>
      <c r="B53" s="7" t="s">
        <v>280</v>
      </c>
      <c r="L53" s="7"/>
      <c r="M53" s="7"/>
      <c r="AH53" s="58"/>
      <c r="AI53" s="108"/>
      <c r="AJ53" s="108"/>
    </row>
    <row r="54" spans="1:36" ht="12.75">
      <c r="A54" s="7"/>
      <c r="B54" s="7" t="s">
        <v>281</v>
      </c>
      <c r="L54" s="7"/>
      <c r="M54" s="7"/>
      <c r="AH54" s="58"/>
      <c r="AI54" s="108"/>
      <c r="AJ54" s="108"/>
    </row>
    <row r="55" spans="1:36" ht="12.75">
      <c r="A55" s="7"/>
      <c r="B55" s="7" t="s">
        <v>282</v>
      </c>
      <c r="K55" s="7"/>
      <c r="L55" s="7"/>
      <c r="M55" s="7"/>
      <c r="AH55" s="58"/>
      <c r="AI55" s="108"/>
      <c r="AJ55" s="108"/>
    </row>
    <row r="56" spans="1:36" ht="12.75">
      <c r="A56" s="7"/>
      <c r="B56" s="7" t="s">
        <v>283</v>
      </c>
      <c r="K56" s="7"/>
      <c r="L56" s="7"/>
      <c r="M56" s="7"/>
      <c r="AH56" s="58"/>
      <c r="AI56" s="108"/>
      <c r="AJ56" s="108"/>
    </row>
    <row r="57" spans="1:36" ht="12.75">
      <c r="A57" s="7"/>
      <c r="B57" s="7" t="s">
        <v>288</v>
      </c>
      <c r="K57" s="7"/>
      <c r="L57" s="7"/>
      <c r="M57" s="7"/>
      <c r="AH57" s="58"/>
      <c r="AI57" s="108"/>
      <c r="AJ57" s="108"/>
    </row>
    <row r="58" spans="1:36" ht="12.75">
      <c r="A58" s="7"/>
      <c r="C58" s="144" t="s">
        <v>292</v>
      </c>
      <c r="K58" s="7"/>
      <c r="L58" s="7"/>
      <c r="M58" s="7"/>
      <c r="AH58" s="58"/>
      <c r="AI58" s="108"/>
      <c r="AJ58" s="108"/>
    </row>
    <row r="59" spans="1:36" ht="12.75">
      <c r="A59" s="7"/>
      <c r="C59" s="131" t="s">
        <v>301</v>
      </c>
      <c r="K59" s="7"/>
      <c r="L59" s="7"/>
      <c r="M59" s="7"/>
      <c r="AH59" s="58"/>
      <c r="AI59" s="108"/>
      <c r="AJ59" s="108"/>
    </row>
    <row r="60" spans="1:36" ht="12.75">
      <c r="A60" s="7"/>
      <c r="C60" t="s">
        <v>294</v>
      </c>
      <c r="K60" s="7"/>
      <c r="L60" s="7"/>
      <c r="M60" s="7"/>
      <c r="AH60" s="58"/>
      <c r="AI60" s="108"/>
      <c r="AJ60" s="108"/>
    </row>
    <row r="61" spans="1:36" ht="12.75">
      <c r="A61" s="7"/>
      <c r="C61" t="s">
        <v>293</v>
      </c>
      <c r="K61" s="7"/>
      <c r="L61" s="7"/>
      <c r="M61" s="7"/>
      <c r="AH61" s="58"/>
      <c r="AI61" s="108"/>
      <c r="AJ61" s="108"/>
    </row>
    <row r="62" spans="1:36" ht="12.75">
      <c r="A62" s="7"/>
      <c r="C62" s="131" t="s">
        <v>302</v>
      </c>
      <c r="K62" s="7"/>
      <c r="L62" s="7"/>
      <c r="M62" s="7"/>
      <c r="AH62" s="58"/>
      <c r="AI62" s="108"/>
      <c r="AJ62" s="108"/>
    </row>
    <row r="63" spans="1:36" ht="12.75">
      <c r="A63" s="7"/>
      <c r="C63" t="s">
        <v>295</v>
      </c>
      <c r="K63" s="7"/>
      <c r="L63" s="7"/>
      <c r="M63" s="7"/>
      <c r="AH63" s="58"/>
      <c r="AI63" s="108"/>
      <c r="AJ63" s="108"/>
    </row>
    <row r="64" spans="1:36" ht="12.75">
      <c r="A64" s="7"/>
      <c r="C64" t="s">
        <v>296</v>
      </c>
      <c r="K64" s="7"/>
      <c r="L64" s="7"/>
      <c r="M64" s="7"/>
      <c r="AH64" s="58"/>
      <c r="AI64" s="108"/>
      <c r="AJ64" s="108"/>
    </row>
    <row r="65" spans="1:36" ht="12.75">
      <c r="A65" s="7"/>
      <c r="C65" t="s">
        <v>297</v>
      </c>
      <c r="K65" s="7"/>
      <c r="L65" s="7"/>
      <c r="M65" s="7"/>
      <c r="AH65" s="58"/>
      <c r="AI65" s="108"/>
      <c r="AJ65" s="108"/>
    </row>
    <row r="66" spans="1:36" ht="12.75">
      <c r="A66" s="7"/>
      <c r="C66" t="s">
        <v>298</v>
      </c>
      <c r="K66" s="7"/>
      <c r="L66" s="7"/>
      <c r="M66" s="7"/>
      <c r="AH66" s="58"/>
      <c r="AI66" s="108"/>
      <c r="AJ66" s="108"/>
    </row>
    <row r="67" spans="1:36" ht="12.75">
      <c r="A67" s="7"/>
      <c r="C67" t="s">
        <v>323</v>
      </c>
      <c r="K67" s="7"/>
      <c r="L67" s="7"/>
      <c r="M67" s="7"/>
      <c r="AH67" s="58"/>
      <c r="AI67" s="108"/>
      <c r="AJ67" s="108"/>
    </row>
    <row r="68" spans="1:36" ht="12.75">
      <c r="A68" s="7"/>
      <c r="C68" t="s">
        <v>299</v>
      </c>
      <c r="K68" s="7"/>
      <c r="L68" s="7"/>
      <c r="M68" s="7"/>
      <c r="AH68" s="58"/>
      <c r="AI68" s="108"/>
      <c r="AJ68" s="108"/>
    </row>
    <row r="69" spans="3:36" ht="12.75">
      <c r="C69" t="s">
        <v>300</v>
      </c>
      <c r="K69" s="7"/>
      <c r="AH69" s="58"/>
      <c r="AI69" s="108"/>
      <c r="AJ69" s="108"/>
    </row>
    <row r="70" spans="3:36" ht="12.75">
      <c r="C70" s="7"/>
      <c r="D70" s="7"/>
      <c r="E70" s="7"/>
      <c r="F70" s="7"/>
      <c r="G70" s="7"/>
      <c r="H70" s="7"/>
      <c r="I70" s="7"/>
      <c r="J70" s="7"/>
      <c r="K70" s="7"/>
      <c r="AH70" s="58"/>
      <c r="AI70" s="108"/>
      <c r="AJ70" s="108"/>
    </row>
    <row r="71" spans="3:36" ht="12.75">
      <c r="C71" s="7"/>
      <c r="D71" s="7"/>
      <c r="E71" s="7"/>
      <c r="F71" s="7"/>
      <c r="G71" s="7"/>
      <c r="H71" s="7"/>
      <c r="I71" s="7"/>
      <c r="J71" s="7"/>
      <c r="K71" s="7"/>
      <c r="AH71" s="58"/>
      <c r="AI71" s="108"/>
      <c r="AJ71" s="108"/>
    </row>
    <row r="72" spans="2:36" ht="12.75">
      <c r="B72" s="9" t="s">
        <v>303</v>
      </c>
      <c r="C72" s="7"/>
      <c r="D72" s="7"/>
      <c r="E72" s="7"/>
      <c r="F72" s="7"/>
      <c r="G72" s="7"/>
      <c r="H72" s="7"/>
      <c r="I72" s="7"/>
      <c r="J72" s="7"/>
      <c r="K72" s="7"/>
      <c r="AH72" s="58"/>
      <c r="AI72" s="108"/>
      <c r="AJ72" s="108"/>
    </row>
    <row r="73" spans="2:36" ht="12.75">
      <c r="B73" t="s">
        <v>304</v>
      </c>
      <c r="C73" s="7"/>
      <c r="D73" s="7"/>
      <c r="E73" s="7"/>
      <c r="F73" s="7"/>
      <c r="G73" s="7"/>
      <c r="H73" s="7"/>
      <c r="I73" s="7"/>
      <c r="J73" s="7"/>
      <c r="AH73" s="58"/>
      <c r="AI73" s="108"/>
      <c r="AJ73" s="108"/>
    </row>
    <row r="74" spans="2:36" ht="12.75">
      <c r="B74" t="s">
        <v>305</v>
      </c>
      <c r="C74" s="7"/>
      <c r="D74" s="7"/>
      <c r="E74" s="7"/>
      <c r="F74" s="7"/>
      <c r="G74" s="7"/>
      <c r="H74" s="7"/>
      <c r="I74" s="7"/>
      <c r="J74" s="7"/>
      <c r="AH74" s="58"/>
      <c r="AI74" s="108"/>
      <c r="AJ74" s="108"/>
    </row>
    <row r="75" spans="2:36" ht="12.75">
      <c r="B75" t="s">
        <v>306</v>
      </c>
      <c r="C75" s="7"/>
      <c r="D75" s="7"/>
      <c r="E75" s="7"/>
      <c r="F75" s="7"/>
      <c r="G75" s="7"/>
      <c r="H75" s="7"/>
      <c r="I75" s="7"/>
      <c r="J75" s="7"/>
      <c r="AH75" s="58"/>
      <c r="AI75" s="108"/>
      <c r="AJ75" s="108"/>
    </row>
    <row r="76" spans="2:36" ht="12.75">
      <c r="B76" t="s">
        <v>308</v>
      </c>
      <c r="C76" s="7"/>
      <c r="D76" s="7"/>
      <c r="E76" s="7"/>
      <c r="F76" s="7"/>
      <c r="G76" s="7"/>
      <c r="H76" s="7"/>
      <c r="I76" s="7"/>
      <c r="J76" s="7"/>
      <c r="AH76" s="58"/>
      <c r="AI76" s="108"/>
      <c r="AJ76" s="108"/>
    </row>
    <row r="77" spans="2:36" ht="12.75">
      <c r="B77" t="s">
        <v>307</v>
      </c>
      <c r="C77" s="7"/>
      <c r="D77" s="7"/>
      <c r="E77" s="7"/>
      <c r="F77" s="7"/>
      <c r="G77" s="7"/>
      <c r="H77" s="7"/>
      <c r="I77" s="7"/>
      <c r="J77" s="7"/>
      <c r="AH77" s="58"/>
      <c r="AI77" s="108"/>
      <c r="AJ77" s="108"/>
    </row>
    <row r="78" spans="2:36" ht="12.75">
      <c r="B78" t="s">
        <v>309</v>
      </c>
      <c r="C78" s="7"/>
      <c r="D78" s="7"/>
      <c r="E78" s="7"/>
      <c r="F78" s="7"/>
      <c r="G78" s="7"/>
      <c r="H78" s="7"/>
      <c r="I78" s="7"/>
      <c r="J78" s="7"/>
      <c r="AH78" s="58"/>
      <c r="AI78" s="108"/>
      <c r="AJ78" s="108"/>
    </row>
    <row r="79" spans="2:36" ht="12.75">
      <c r="B79" t="s">
        <v>310</v>
      </c>
      <c r="AH79" s="58"/>
      <c r="AI79" s="108"/>
      <c r="AJ79" s="108"/>
    </row>
    <row r="80" spans="2:36" ht="12.75">
      <c r="B80" t="s">
        <v>311</v>
      </c>
      <c r="AG80" s="109"/>
      <c r="AH80" s="58"/>
      <c r="AI80" s="108"/>
      <c r="AJ80" s="108"/>
    </row>
    <row r="81" spans="3:36" ht="12.75">
      <c r="C81" s="144" t="s">
        <v>312</v>
      </c>
      <c r="AH81" s="58"/>
      <c r="AI81" s="108"/>
      <c r="AJ81" s="108"/>
    </row>
    <row r="82" spans="3:36" ht="12.75">
      <c r="C82" s="131" t="s">
        <v>321</v>
      </c>
      <c r="AH82" s="58"/>
      <c r="AI82" s="108"/>
      <c r="AJ82" s="108"/>
    </row>
    <row r="83" spans="3:36" ht="12.75">
      <c r="C83" t="s">
        <v>314</v>
      </c>
      <c r="AH83" s="58"/>
      <c r="AI83" s="108"/>
      <c r="AJ83" s="108"/>
    </row>
    <row r="84" spans="3:36" ht="12.75">
      <c r="C84" t="s">
        <v>313</v>
      </c>
      <c r="AH84" s="58"/>
      <c r="AI84" s="108"/>
      <c r="AJ84" s="108"/>
    </row>
    <row r="85" spans="3:36" ht="12.75">
      <c r="C85" t="s">
        <v>315</v>
      </c>
      <c r="AH85" s="58"/>
      <c r="AI85" s="108"/>
      <c r="AJ85" s="108"/>
    </row>
    <row r="86" spans="3:36" ht="12.75">
      <c r="C86" t="s">
        <v>316</v>
      </c>
      <c r="AH86" s="58"/>
      <c r="AI86" s="108"/>
      <c r="AJ86" s="108"/>
    </row>
    <row r="87" spans="3:36" ht="12.75">
      <c r="C87" t="s">
        <v>317</v>
      </c>
      <c r="AH87" s="58"/>
      <c r="AI87" s="108"/>
      <c r="AJ87" s="108"/>
    </row>
    <row r="88" spans="3:36" ht="12.75">
      <c r="C88" t="s">
        <v>318</v>
      </c>
      <c r="AH88" s="58"/>
      <c r="AI88" s="108"/>
      <c r="AJ88" s="108"/>
    </row>
    <row r="89" spans="3:36" ht="12.75">
      <c r="C89" t="s">
        <v>319</v>
      </c>
      <c r="AH89" s="58"/>
      <c r="AI89" s="108"/>
      <c r="AJ89" s="108"/>
    </row>
    <row r="90" spans="3:36" ht="12.75">
      <c r="C90" t="s">
        <v>320</v>
      </c>
      <c r="AH90" s="58"/>
      <c r="AI90" s="108"/>
      <c r="AJ90" s="108"/>
    </row>
    <row r="91" spans="34:36" ht="12.75">
      <c r="AH91" s="58"/>
      <c r="AI91" s="108"/>
      <c r="AJ91" s="108"/>
    </row>
    <row r="92" spans="2:36" ht="15">
      <c r="B92" s="54" t="s">
        <v>15</v>
      </c>
      <c r="C92" s="7"/>
      <c r="D92" s="7"/>
      <c r="E92" s="7"/>
      <c r="F92" s="7"/>
      <c r="G92" s="7"/>
      <c r="H92" s="7"/>
      <c r="I92" s="7"/>
      <c r="J92" s="7"/>
      <c r="AH92" s="58"/>
      <c r="AI92" s="108"/>
      <c r="AJ92" s="108"/>
    </row>
    <row r="93" spans="2:36" ht="12.75">
      <c r="B93" s="7"/>
      <c r="C93" s="7"/>
      <c r="D93" s="7"/>
      <c r="E93" s="7"/>
      <c r="F93" s="7"/>
      <c r="G93" s="7"/>
      <c r="H93" s="7"/>
      <c r="I93" s="7"/>
      <c r="J93" s="7"/>
      <c r="AH93" s="58"/>
      <c r="AI93" s="108"/>
      <c r="AJ93" s="108"/>
    </row>
    <row r="94" spans="2:36" ht="12.75">
      <c r="B94" s="55" t="s">
        <v>16</v>
      </c>
      <c r="C94" s="7"/>
      <c r="D94" s="7"/>
      <c r="E94" s="7"/>
      <c r="F94" s="7"/>
      <c r="G94" s="7"/>
      <c r="H94" s="7"/>
      <c r="I94" s="7"/>
      <c r="J94" s="7"/>
      <c r="AH94" s="58"/>
      <c r="AI94" s="108"/>
      <c r="AJ94" s="108"/>
    </row>
    <row r="95" spans="2:36" ht="12.75">
      <c r="B95" s="7" t="s">
        <v>17</v>
      </c>
      <c r="C95" s="7"/>
      <c r="D95" s="7"/>
      <c r="E95" s="7"/>
      <c r="F95" s="7"/>
      <c r="G95" s="7"/>
      <c r="H95" s="7"/>
      <c r="I95" s="7"/>
      <c r="J95" s="7"/>
      <c r="AH95" s="58"/>
      <c r="AI95" s="108"/>
      <c r="AJ95" s="108"/>
    </row>
    <row r="96" spans="2:36" ht="12.75">
      <c r="B96" s="7" t="s">
        <v>184</v>
      </c>
      <c r="C96" s="7"/>
      <c r="D96" s="7"/>
      <c r="E96" s="7"/>
      <c r="F96" s="7"/>
      <c r="G96" s="7"/>
      <c r="H96" s="7"/>
      <c r="I96" s="7"/>
      <c r="J96" s="7"/>
      <c r="AH96" s="58"/>
      <c r="AI96" s="108"/>
      <c r="AJ96" s="108"/>
    </row>
    <row r="97" spans="2:36" ht="12.75">
      <c r="B97" s="7" t="s">
        <v>185</v>
      </c>
      <c r="C97" s="7"/>
      <c r="D97" s="7"/>
      <c r="E97" s="7"/>
      <c r="F97" s="7"/>
      <c r="G97" s="7"/>
      <c r="H97" s="7"/>
      <c r="I97" s="7"/>
      <c r="J97" s="7"/>
      <c r="AH97" s="58"/>
      <c r="AI97" s="108"/>
      <c r="AJ97" s="108"/>
    </row>
    <row r="98" spans="2:36" ht="12.75">
      <c r="B98" s="56" t="s">
        <v>18</v>
      </c>
      <c r="C98" s="7"/>
      <c r="D98" s="7"/>
      <c r="E98" s="7"/>
      <c r="F98" s="7"/>
      <c r="G98" s="7"/>
      <c r="H98" s="7"/>
      <c r="I98" s="7"/>
      <c r="J98" s="7"/>
      <c r="AH98" s="58"/>
      <c r="AI98" s="108"/>
      <c r="AJ98" s="108"/>
    </row>
    <row r="99" spans="2:36" ht="12.75">
      <c r="B99" s="7" t="s">
        <v>19</v>
      </c>
      <c r="C99" s="7"/>
      <c r="D99" s="7"/>
      <c r="E99" s="7"/>
      <c r="F99" s="7"/>
      <c r="G99" s="7"/>
      <c r="H99" s="7"/>
      <c r="I99" s="7"/>
      <c r="J99" s="7"/>
      <c r="AH99" s="58"/>
      <c r="AI99" s="108"/>
      <c r="AJ99" s="108"/>
    </row>
    <row r="100" spans="2:36" ht="12.75">
      <c r="B100" s="7" t="s">
        <v>20</v>
      </c>
      <c r="C100" s="7"/>
      <c r="D100" s="7"/>
      <c r="E100" s="7"/>
      <c r="F100" s="7"/>
      <c r="G100" s="7"/>
      <c r="H100" s="7"/>
      <c r="I100" s="7"/>
      <c r="J100" s="7"/>
      <c r="AH100" s="58"/>
      <c r="AI100" s="108"/>
      <c r="AJ100" s="108"/>
    </row>
    <row r="101" spans="2:36" ht="12.75">
      <c r="B101" s="7" t="s">
        <v>186</v>
      </c>
      <c r="C101" s="7"/>
      <c r="D101" s="7"/>
      <c r="E101" s="7"/>
      <c r="F101" s="7"/>
      <c r="G101" s="7"/>
      <c r="H101" s="7"/>
      <c r="I101" s="7"/>
      <c r="J101" s="7"/>
      <c r="AH101" s="58"/>
      <c r="AI101" s="108"/>
      <c r="AJ101" s="108"/>
    </row>
    <row r="102" spans="2:36" ht="12.75">
      <c r="B102" s="56" t="s">
        <v>21</v>
      </c>
      <c r="C102" s="7"/>
      <c r="D102" s="7"/>
      <c r="E102" s="7"/>
      <c r="F102" s="7"/>
      <c r="G102" s="7"/>
      <c r="H102" s="7"/>
      <c r="I102" s="7"/>
      <c r="J102" s="7"/>
      <c r="AH102" s="58"/>
      <c r="AI102" s="108"/>
      <c r="AJ102" s="108"/>
    </row>
    <row r="103" spans="2:36" ht="12.75">
      <c r="B103" s="7" t="s">
        <v>22</v>
      </c>
      <c r="C103" s="7"/>
      <c r="D103" s="7"/>
      <c r="E103" s="7"/>
      <c r="F103" s="7"/>
      <c r="G103" s="7"/>
      <c r="H103" s="7"/>
      <c r="I103" s="7"/>
      <c r="J103" s="7"/>
      <c r="AH103" s="58"/>
      <c r="AI103" s="108"/>
      <c r="AJ103" s="108"/>
    </row>
    <row r="104" spans="2:36" ht="12.75">
      <c r="B104" s="7"/>
      <c r="C104" s="7" t="s">
        <v>187</v>
      </c>
      <c r="D104" s="7"/>
      <c r="E104" s="7"/>
      <c r="F104" s="7"/>
      <c r="G104" s="7"/>
      <c r="H104" s="7"/>
      <c r="I104" s="7"/>
      <c r="J104" s="7"/>
      <c r="AH104" s="58"/>
      <c r="AI104" s="108"/>
      <c r="AJ104" s="108"/>
    </row>
    <row r="105" spans="2:36" ht="12.75">
      <c r="B105" s="7"/>
      <c r="C105" s="7" t="s">
        <v>188</v>
      </c>
      <c r="D105" s="7"/>
      <c r="E105" s="7"/>
      <c r="F105" s="7"/>
      <c r="G105" s="7"/>
      <c r="H105" s="7"/>
      <c r="I105" s="7"/>
      <c r="J105" s="7"/>
      <c r="AH105" s="58"/>
      <c r="AI105" s="108"/>
      <c r="AJ105" s="108"/>
    </row>
    <row r="106" spans="2:36" ht="12.75">
      <c r="B106" s="7"/>
      <c r="C106" s="7" t="s">
        <v>23</v>
      </c>
      <c r="D106" s="7"/>
      <c r="E106" s="7"/>
      <c r="F106" s="7"/>
      <c r="G106" s="7"/>
      <c r="H106" s="7"/>
      <c r="I106" s="7"/>
      <c r="J106" s="7"/>
      <c r="AH106" s="58"/>
      <c r="AI106" s="108"/>
      <c r="AJ106" s="108"/>
    </row>
    <row r="107" spans="2:36" ht="12.75">
      <c r="B107" s="7" t="s">
        <v>24</v>
      </c>
      <c r="C107" s="7"/>
      <c r="D107" s="7"/>
      <c r="E107" s="7"/>
      <c r="F107" s="7"/>
      <c r="G107" s="7"/>
      <c r="H107" s="7"/>
      <c r="I107" s="7"/>
      <c r="J107" s="7"/>
      <c r="AH107" s="58"/>
      <c r="AI107" s="108"/>
      <c r="AJ107" s="108"/>
    </row>
    <row r="108" spans="2:36" ht="12.75">
      <c r="B108" s="7" t="s">
        <v>25</v>
      </c>
      <c r="C108" s="7"/>
      <c r="D108" s="7"/>
      <c r="E108" s="7"/>
      <c r="F108" s="7"/>
      <c r="G108" s="7"/>
      <c r="H108" s="7"/>
      <c r="I108" s="7"/>
      <c r="J108" s="7"/>
      <c r="AH108" s="58"/>
      <c r="AI108" s="108"/>
      <c r="AJ108" s="108"/>
    </row>
    <row r="109" spans="2:36" ht="12.75">
      <c r="B109" s="7" t="s">
        <v>26</v>
      </c>
      <c r="C109" s="7"/>
      <c r="D109" s="7"/>
      <c r="E109" s="7"/>
      <c r="F109" s="7"/>
      <c r="G109" s="7"/>
      <c r="H109" s="7"/>
      <c r="I109" s="7"/>
      <c r="J109" s="7"/>
      <c r="AH109" s="58"/>
      <c r="AI109" s="108"/>
      <c r="AJ109" s="108"/>
    </row>
    <row r="110" spans="34:36" ht="12.75">
      <c r="AH110" s="58"/>
      <c r="AI110" s="108"/>
      <c r="AJ110" s="108"/>
    </row>
    <row r="111" spans="34:36" ht="12.75">
      <c r="AH111" s="58"/>
      <c r="AI111" s="108"/>
      <c r="AJ111" s="108"/>
    </row>
    <row r="112" spans="34:36" ht="12.75">
      <c r="AH112" s="58"/>
      <c r="AI112" s="108"/>
      <c r="AJ112" s="108"/>
    </row>
    <row r="113" spans="34:36" ht="12.75">
      <c r="AH113" s="58"/>
      <c r="AI113" s="108"/>
      <c r="AJ113" s="108"/>
    </row>
    <row r="114" spans="34:36" ht="12.75">
      <c r="AH114" s="58"/>
      <c r="AI114" s="108"/>
      <c r="AJ114" s="108"/>
    </row>
    <row r="115" spans="34:36" ht="12.75">
      <c r="AH115" s="58"/>
      <c r="AI115" s="108"/>
      <c r="AJ115" s="108"/>
    </row>
    <row r="116" spans="34:36" ht="12.75">
      <c r="AH116" s="58"/>
      <c r="AI116" s="108"/>
      <c r="AJ116" s="108"/>
    </row>
    <row r="117" spans="34:36" ht="12.75">
      <c r="AH117" s="58"/>
      <c r="AI117" s="108"/>
      <c r="AJ117" s="108"/>
    </row>
    <row r="118" spans="34:36" ht="12.75">
      <c r="AH118" s="58"/>
      <c r="AI118" s="108"/>
      <c r="AJ118" s="108"/>
    </row>
    <row r="119" spans="34:36" ht="12.75">
      <c r="AH119" s="58"/>
      <c r="AI119" s="108"/>
      <c r="AJ119" s="108"/>
    </row>
    <row r="120" spans="34:36" ht="12.75">
      <c r="AH120" s="58"/>
      <c r="AI120" s="108"/>
      <c r="AJ120" s="108"/>
    </row>
    <row r="121" spans="34:36" ht="12.75">
      <c r="AH121" s="58"/>
      <c r="AI121" s="108"/>
      <c r="AJ121" s="108"/>
    </row>
    <row r="122" spans="34:36" ht="12.75">
      <c r="AH122" s="58"/>
      <c r="AI122" s="108"/>
      <c r="AJ122" s="108"/>
    </row>
    <row r="123" spans="34:36" ht="12.75">
      <c r="AH123" s="58"/>
      <c r="AI123" s="108"/>
      <c r="AJ123" s="108"/>
    </row>
    <row r="124" spans="34:36" ht="12.75">
      <c r="AH124" s="58"/>
      <c r="AI124" s="108"/>
      <c r="AJ124" s="108"/>
    </row>
    <row r="125" spans="34:36" ht="12.75">
      <c r="AH125" s="58"/>
      <c r="AI125" s="108"/>
      <c r="AJ125" s="108"/>
    </row>
    <row r="126" spans="34:36" ht="12.75">
      <c r="AH126" s="58"/>
      <c r="AI126" s="108"/>
      <c r="AJ126" s="108"/>
    </row>
    <row r="127" spans="34:36" ht="12.75">
      <c r="AH127" s="58"/>
      <c r="AI127" s="108"/>
      <c r="AJ127" s="108"/>
    </row>
    <row r="128" spans="34:36" ht="12.75">
      <c r="AH128" s="58"/>
      <c r="AI128" s="108"/>
      <c r="AJ128" s="108"/>
    </row>
    <row r="129" spans="34:36" ht="12.75">
      <c r="AH129" s="58"/>
      <c r="AI129" s="108"/>
      <c r="AJ129" s="108"/>
    </row>
    <row r="130" spans="34:36" ht="12.75">
      <c r="AH130" s="58"/>
      <c r="AI130" s="108"/>
      <c r="AJ130" s="108"/>
    </row>
    <row r="131" spans="34:36" ht="12.75">
      <c r="AH131" s="58"/>
      <c r="AI131" s="108"/>
      <c r="AJ131" s="108"/>
    </row>
    <row r="132" spans="34:36" ht="12.75">
      <c r="AH132" s="58"/>
      <c r="AI132" s="108"/>
      <c r="AJ132" s="108"/>
    </row>
    <row r="133" spans="34:36" ht="12.75">
      <c r="AH133" s="58"/>
      <c r="AI133" s="108"/>
      <c r="AJ133" s="108"/>
    </row>
    <row r="134" spans="34:36" ht="12.75">
      <c r="AH134" s="58"/>
      <c r="AI134" s="108"/>
      <c r="AJ134" s="108"/>
    </row>
    <row r="135" spans="34:36" ht="12.75">
      <c r="AH135" s="58"/>
      <c r="AI135" s="108"/>
      <c r="AJ135" s="108"/>
    </row>
    <row r="136" spans="34:36" ht="12.75">
      <c r="AH136" s="58"/>
      <c r="AI136" s="108"/>
      <c r="AJ136" s="108"/>
    </row>
    <row r="137" spans="34:36" ht="12.75">
      <c r="AH137" s="58"/>
      <c r="AI137" s="108"/>
      <c r="AJ137" s="108"/>
    </row>
    <row r="138" spans="34:36" ht="12.75">
      <c r="AH138" s="58"/>
      <c r="AI138" s="108"/>
      <c r="AJ138" s="108"/>
    </row>
    <row r="139" spans="34:36" ht="12.75">
      <c r="AH139" s="58"/>
      <c r="AI139" s="108"/>
      <c r="AJ139" s="108"/>
    </row>
    <row r="140" spans="34:36" ht="12.75">
      <c r="AH140" s="58"/>
      <c r="AI140" s="108"/>
      <c r="AJ140" s="108"/>
    </row>
    <row r="141" spans="34:36" ht="12.75">
      <c r="AH141" s="58"/>
      <c r="AI141" s="108"/>
      <c r="AJ141" s="108"/>
    </row>
    <row r="142" spans="34:36" ht="12.75">
      <c r="AH142" s="58"/>
      <c r="AI142" s="108"/>
      <c r="AJ142" s="108"/>
    </row>
    <row r="143" spans="34:36" ht="12.75">
      <c r="AH143" s="58"/>
      <c r="AI143" s="108"/>
      <c r="AJ143" s="108"/>
    </row>
    <row r="144" spans="34:36" ht="12.75">
      <c r="AH144" s="58"/>
      <c r="AI144" s="108"/>
      <c r="AJ144" s="108"/>
    </row>
    <row r="145" spans="34:36" ht="12.75">
      <c r="AH145" s="58"/>
      <c r="AI145" s="108"/>
      <c r="AJ145" s="108"/>
    </row>
    <row r="146" spans="34:36" ht="12.75">
      <c r="AH146" s="58"/>
      <c r="AI146" s="108"/>
      <c r="AJ146" s="108"/>
    </row>
    <row r="147" spans="34:36" ht="12.75">
      <c r="AH147" s="58"/>
      <c r="AI147" s="108"/>
      <c r="AJ147" s="108"/>
    </row>
    <row r="148" spans="34:36" ht="12.75">
      <c r="AH148" s="58"/>
      <c r="AI148" s="108"/>
      <c r="AJ148" s="108"/>
    </row>
    <row r="149" spans="34:36" ht="12.75">
      <c r="AH149" s="58"/>
      <c r="AI149" s="108"/>
      <c r="AJ149" s="108"/>
    </row>
    <row r="150" spans="34:36" ht="12.75">
      <c r="AH150" s="58"/>
      <c r="AI150" s="108"/>
      <c r="AJ150" s="108"/>
    </row>
    <row r="151" spans="34:36" ht="12.75">
      <c r="AH151" s="58"/>
      <c r="AI151" s="108"/>
      <c r="AJ151" s="108"/>
    </row>
    <row r="152" spans="34:36" ht="12.75">
      <c r="AH152" s="58"/>
      <c r="AI152" s="108"/>
      <c r="AJ152" s="108"/>
    </row>
    <row r="153" spans="34:36" ht="12.75">
      <c r="AH153" s="58"/>
      <c r="AI153" s="108"/>
      <c r="AJ153" s="108"/>
    </row>
    <row r="154" spans="34:36" ht="12.75">
      <c r="AH154" s="58"/>
      <c r="AI154" s="108"/>
      <c r="AJ154" s="108"/>
    </row>
    <row r="155" spans="34:36" ht="12.75">
      <c r="AH155" s="58"/>
      <c r="AI155" s="108"/>
      <c r="AJ155" s="108"/>
    </row>
    <row r="156" spans="34:36" ht="12.75">
      <c r="AH156" s="58"/>
      <c r="AI156" s="108"/>
      <c r="AJ156" s="108"/>
    </row>
    <row r="157" spans="34:36" ht="12.75">
      <c r="AH157" s="58"/>
      <c r="AI157" s="108"/>
      <c r="AJ157" s="108"/>
    </row>
    <row r="158" spans="34:36" ht="12.75">
      <c r="AH158" s="58"/>
      <c r="AI158" s="108"/>
      <c r="AJ158" s="108"/>
    </row>
    <row r="159" spans="34:36" ht="12.75">
      <c r="AH159" s="58"/>
      <c r="AI159" s="108"/>
      <c r="AJ159" s="108"/>
    </row>
    <row r="160" spans="34:36" ht="12.75">
      <c r="AH160" s="58"/>
      <c r="AI160" s="108"/>
      <c r="AJ160" s="108"/>
    </row>
    <row r="161" spans="34:36" ht="12.75">
      <c r="AH161" s="58"/>
      <c r="AI161" s="108"/>
      <c r="AJ161" s="108"/>
    </row>
    <row r="162" spans="34:36" ht="12.75">
      <c r="AH162" s="58"/>
      <c r="AI162" s="108"/>
      <c r="AJ162" s="108"/>
    </row>
    <row r="163" spans="34:36" ht="12.75">
      <c r="AH163" s="58"/>
      <c r="AI163" s="108"/>
      <c r="AJ163" s="108"/>
    </row>
    <row r="164" spans="34:36" ht="12.75">
      <c r="AH164" s="58"/>
      <c r="AI164" s="108"/>
      <c r="AJ164" s="108"/>
    </row>
    <row r="165" spans="34:36" ht="12.75">
      <c r="AH165" s="58"/>
      <c r="AI165" s="108"/>
      <c r="AJ165" s="108"/>
    </row>
    <row r="166" spans="34:36" ht="12.75">
      <c r="AH166" s="58"/>
      <c r="AI166" s="108"/>
      <c r="AJ166" s="108"/>
    </row>
    <row r="167" spans="34:36" ht="12.75">
      <c r="AH167" s="58"/>
      <c r="AI167" s="108"/>
      <c r="AJ167" s="108"/>
    </row>
    <row r="168" spans="34:36" ht="12.75">
      <c r="AH168" s="58"/>
      <c r="AI168" s="108"/>
      <c r="AJ168" s="108"/>
    </row>
    <row r="169" spans="34:36" ht="12.75">
      <c r="AH169" s="58"/>
      <c r="AI169" s="108"/>
      <c r="AJ169" s="108"/>
    </row>
    <row r="170" spans="34:36" ht="12.75">
      <c r="AH170" s="58"/>
      <c r="AI170" s="108"/>
      <c r="AJ170" s="108"/>
    </row>
    <row r="171" spans="34:36" ht="12.75">
      <c r="AH171" s="58"/>
      <c r="AI171" s="108"/>
      <c r="AJ171" s="108"/>
    </row>
    <row r="172" spans="34:36" ht="12.75">
      <c r="AH172" s="58"/>
      <c r="AI172" s="108"/>
      <c r="AJ172" s="108"/>
    </row>
    <row r="173" spans="34:36" ht="12.75">
      <c r="AH173" s="58"/>
      <c r="AI173" s="108"/>
      <c r="AJ173" s="108"/>
    </row>
    <row r="174" spans="34:36" ht="12.75">
      <c r="AH174" s="58"/>
      <c r="AI174" s="108"/>
      <c r="AJ174" s="108"/>
    </row>
    <row r="175" spans="34:36" ht="12.75">
      <c r="AH175" s="58"/>
      <c r="AI175" s="108"/>
      <c r="AJ175" s="108"/>
    </row>
    <row r="176" spans="34:36" ht="12.75">
      <c r="AH176" s="58"/>
      <c r="AI176" s="108"/>
      <c r="AJ176" s="108"/>
    </row>
    <row r="177" spans="34:36" ht="12.75">
      <c r="AH177" s="58"/>
      <c r="AI177" s="108"/>
      <c r="AJ177" s="108"/>
    </row>
  </sheetData>
  <sheetProtection password="E350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V102:AL127"/>
  <sheetViews>
    <sheetView showGridLines="0" zoomScale="80" zoomScaleNormal="80" workbookViewId="0" topLeftCell="AB101">
      <selection activeCell="AB101" sqref="AB101"/>
    </sheetView>
  </sheetViews>
  <sheetFormatPr defaultColWidth="9.140625" defaultRowHeight="12.75"/>
  <cols>
    <col min="1" max="27" width="9.140625" style="7" customWidth="1"/>
    <col min="28" max="28" width="2.8515625" style="7" customWidth="1"/>
    <col min="29" max="30" width="9.140625" style="7" customWidth="1"/>
    <col min="31" max="31" width="24.140625" style="7" customWidth="1"/>
    <col min="32" max="34" width="9.140625" style="7" customWidth="1"/>
    <col min="35" max="35" width="19.7109375" style="7" customWidth="1"/>
    <col min="36" max="16384" width="9.1406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4.5" customHeight="1"/>
    <row r="102" ht="15.75">
      <c r="AC102" s="8" t="s">
        <v>27</v>
      </c>
    </row>
    <row r="103" ht="12.75">
      <c r="W103" s="59"/>
    </row>
    <row r="104" spans="23:37" ht="12.75">
      <c r="W104" s="59"/>
      <c r="AC104" s="7" t="s">
        <v>28</v>
      </c>
      <c r="AF104" s="1">
        <v>4</v>
      </c>
      <c r="AK104" s="84"/>
    </row>
    <row r="105" spans="23:32" ht="6" customHeight="1">
      <c r="W105" s="59"/>
      <c r="AF105" s="2"/>
    </row>
    <row r="106" spans="23:38" ht="12.75">
      <c r="W106" s="59"/>
      <c r="AC106" s="7" t="s">
        <v>29</v>
      </c>
      <c r="AF106" s="1">
        <v>2</v>
      </c>
      <c r="AH106" s="60" t="s">
        <v>30</v>
      </c>
      <c r="AK106" s="61" t="s">
        <v>31</v>
      </c>
      <c r="AL106" s="61" t="s">
        <v>32</v>
      </c>
    </row>
    <row r="107" spans="23:38" ht="12.75">
      <c r="W107" s="59"/>
      <c r="AF107" s="2"/>
      <c r="AK107" s="3">
        <v>2</v>
      </c>
      <c r="AL107" s="3">
        <v>2</v>
      </c>
    </row>
    <row r="108" spans="23:37" ht="12.75">
      <c r="W108" s="59"/>
      <c r="AC108" s="7" t="s">
        <v>33</v>
      </c>
      <c r="AF108" s="1">
        <v>0.9</v>
      </c>
      <c r="AH108" s="7" t="s">
        <v>34</v>
      </c>
      <c r="AK108" s="1">
        <v>0.7</v>
      </c>
    </row>
    <row r="109" spans="23:32" ht="6.75" customHeight="1">
      <c r="W109" s="59"/>
      <c r="AF109" s="2"/>
    </row>
    <row r="110" spans="23:32" ht="12.75">
      <c r="W110" s="59"/>
      <c r="AC110" s="7" t="s">
        <v>35</v>
      </c>
      <c r="AF110" s="1">
        <v>0.1</v>
      </c>
    </row>
    <row r="111" spans="23:32" ht="5.25" customHeight="1">
      <c r="W111" s="59"/>
      <c r="AF111" s="2"/>
    </row>
    <row r="112" spans="23:32" ht="5.25" customHeight="1">
      <c r="W112" s="59"/>
      <c r="AF112" s="2"/>
    </row>
    <row r="113" spans="23:32" ht="12.75">
      <c r="W113" s="59"/>
      <c r="AC113" s="50" t="s">
        <v>36</v>
      </c>
      <c r="AF113" s="2"/>
    </row>
    <row r="114" spans="29:37" ht="12.75">
      <c r="AC114" s="60" t="s">
        <v>37</v>
      </c>
      <c r="AF114" s="1">
        <v>150</v>
      </c>
      <c r="AH114" s="7" t="s">
        <v>38</v>
      </c>
      <c r="AK114" s="1">
        <v>50</v>
      </c>
    </row>
    <row r="115" ht="12.75">
      <c r="AF115" s="2"/>
    </row>
    <row r="116" spans="29:37" ht="12.75">
      <c r="AC116" s="7" t="s">
        <v>39</v>
      </c>
      <c r="AF116" s="4" t="s">
        <v>201</v>
      </c>
      <c r="AH116" s="7" t="s">
        <v>40</v>
      </c>
      <c r="AK116" s="97" t="s">
        <v>41</v>
      </c>
    </row>
    <row r="117" ht="6" customHeight="1"/>
    <row r="118" ht="5.25" customHeight="1"/>
    <row r="119" spans="22:32" ht="12.75">
      <c r="V119" s="111" t="s">
        <v>207</v>
      </c>
      <c r="W119" s="112">
        <v>1</v>
      </c>
      <c r="Z119" s="62">
        <f>VLOOKUP(AF119,V119:W121,2,FALSE)</f>
        <v>2</v>
      </c>
      <c r="AC119" s="50" t="s">
        <v>210</v>
      </c>
      <c r="AF119" s="97" t="s">
        <v>208</v>
      </c>
    </row>
    <row r="120" spans="22:30" ht="12.75">
      <c r="V120" s="111" t="s">
        <v>208</v>
      </c>
      <c r="W120" s="112">
        <v>2</v>
      </c>
      <c r="AD120" s="63"/>
    </row>
    <row r="121" spans="22:32" ht="12.75">
      <c r="V121" s="111" t="s">
        <v>209</v>
      </c>
      <c r="W121" s="112">
        <v>3</v>
      </c>
      <c r="Z121" s="7">
        <f>VLOOKUP(AF121,V123:W124,2,FALSE)</f>
        <v>2</v>
      </c>
      <c r="AC121" s="50" t="s">
        <v>42</v>
      </c>
      <c r="AF121" s="97" t="s">
        <v>45</v>
      </c>
    </row>
    <row r="123" spans="22:29" ht="12.75">
      <c r="V123" s="64" t="s">
        <v>43</v>
      </c>
      <c r="W123" s="7">
        <v>1</v>
      </c>
      <c r="AC123" s="7" t="s">
        <v>44</v>
      </c>
    </row>
    <row r="124" spans="22:38" ht="12.75">
      <c r="V124" s="64" t="s">
        <v>45</v>
      </c>
      <c r="W124" s="7">
        <v>2</v>
      </c>
      <c r="AC124" s="7" t="s">
        <v>46</v>
      </c>
      <c r="AF124" s="1">
        <v>1</v>
      </c>
      <c r="AH124" s="65" t="s">
        <v>47</v>
      </c>
      <c r="AJ124" s="5">
        <v>0.1</v>
      </c>
      <c r="AK124" s="65" t="s">
        <v>48</v>
      </c>
      <c r="AL124" s="65"/>
    </row>
    <row r="125" spans="29:37" ht="12.75">
      <c r="AC125" s="7" t="s">
        <v>49</v>
      </c>
      <c r="AH125" s="65" t="s">
        <v>50</v>
      </c>
      <c r="AJ125" s="6">
        <v>21</v>
      </c>
      <c r="AK125" s="65" t="s">
        <v>51</v>
      </c>
    </row>
    <row r="127" spans="29:32" ht="12.75">
      <c r="AC127" s="50" t="s">
        <v>52</v>
      </c>
      <c r="AF127" s="4" t="s">
        <v>201</v>
      </c>
    </row>
  </sheetData>
  <sheetProtection password="E350" sheet="1" objects="1"/>
  <dataValidations count="6">
    <dataValidation type="list" allowBlank="1" showInputMessage="1" showErrorMessage="1" errorTitle="Invalid Number of Hidden Layers." error="Number of hidden layer can either be 1 or 2. Please select from the drop down list." sqref="AF106">
      <formula1>"1,2"</formula1>
    </dataValidation>
    <dataValidation type="list" showInputMessage="1" showErrorMessage="1" errorTitle="Wrong Option Selected !" error="Please Select one from the drop down menu" sqref="AF119">
      <formula1>$V$119:$V$121</formula1>
    </dataValidation>
    <dataValidation type="list" showInputMessage="1" showErrorMessage="1" errorTitle="Wrong Option Selected !" error="Please Select YES or NO from the drop down menu." sqref="AF116 AF127">
      <formula1>"YES,NO"</formula1>
    </dataValidation>
    <dataValidation type="list" showInputMessage="1" showErrorMessage="1" errorTitle="Wrong Option Selected !" error="Please Select one option from the drop down menu." sqref="AF121">
      <formula1>$V$123:$V$124</formula1>
    </dataValidation>
    <dataValidation type="list" allowBlank="1" showInputMessage="1" showErrorMessage="1" errorTitle="Wrong Option Selected !" error="Please select the numbers 1 or 2 from the drop down menu in the cell." sqref="AF124">
      <formula1>"1,2"</formula1>
    </dataValidation>
    <dataValidation type="list" showInputMessage="1" showErrorMessage="1" errorTitle="Wrong Option Selected !" error="Please select one option from the drop down menu in the cell." sqref="AK116">
      <formula1>"Batch,Sequential"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Z85:CJ254"/>
  <sheetViews>
    <sheetView showGridLines="0" zoomScale="80" zoomScaleNormal="80" workbookViewId="0" topLeftCell="AA95">
      <selection activeCell="AA95" sqref="AA95"/>
    </sheetView>
  </sheetViews>
  <sheetFormatPr defaultColWidth="9.140625" defaultRowHeight="12.75"/>
  <cols>
    <col min="1" max="26" width="0" style="2" hidden="1" customWidth="1"/>
    <col min="27" max="27" width="4.00390625" style="2" customWidth="1"/>
    <col min="28" max="28" width="11.00390625" style="2" customWidth="1"/>
    <col min="29" max="29" width="14.00390625" style="2" customWidth="1"/>
    <col min="30" max="30" width="16.00390625" style="2" customWidth="1"/>
    <col min="31" max="31" width="14.28125" style="2" customWidth="1"/>
    <col min="32" max="32" width="13.421875" style="2" customWidth="1"/>
    <col min="33" max="33" width="15.00390625" style="2" customWidth="1"/>
    <col min="34" max="34" width="14.7109375" style="2" customWidth="1"/>
    <col min="35" max="16384" width="9.1406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5.75">
      <c r="AC85" s="8" t="s">
        <v>53</v>
      </c>
    </row>
    <row r="86" spans="29:33" ht="12.75">
      <c r="AC86" s="9" t="s">
        <v>54</v>
      </c>
      <c r="AD86" s="7" t="s">
        <v>55</v>
      </c>
      <c r="AG86" s="7" t="s">
        <v>194</v>
      </c>
    </row>
    <row r="87" ht="12.75">
      <c r="AD87" s="7" t="s">
        <v>234</v>
      </c>
    </row>
    <row r="88" ht="12.75">
      <c r="AC88" s="7" t="s">
        <v>189</v>
      </c>
    </row>
    <row r="89" ht="12.75">
      <c r="AD89" s="106" t="s">
        <v>190</v>
      </c>
    </row>
    <row r="90" spans="29:30" ht="12.75">
      <c r="AC90" s="7"/>
      <c r="AD90" s="106" t="s">
        <v>191</v>
      </c>
    </row>
    <row r="91" spans="29:30" ht="12.75">
      <c r="AC91" s="7"/>
      <c r="AD91" s="106" t="s">
        <v>192</v>
      </c>
    </row>
    <row r="92" spans="29:33" ht="12.75">
      <c r="AC92" s="7"/>
      <c r="AD92" s="106" t="s">
        <v>193</v>
      </c>
      <c r="AG92" s="7" t="s">
        <v>56</v>
      </c>
    </row>
    <row r="93" ht="12.75">
      <c r="AC93" s="2" t="s">
        <v>195</v>
      </c>
    </row>
    <row r="94" ht="12.75">
      <c r="AC94" s="2" t="s">
        <v>196</v>
      </c>
    </row>
    <row r="95" spans="26:29" s="7" customFormat="1" ht="12.75">
      <c r="Z95" s="66" t="s">
        <v>58</v>
      </c>
      <c r="AC95" s="7" t="s">
        <v>197</v>
      </c>
    </row>
    <row r="96" spans="26:29" s="7" customFormat="1" ht="12.75">
      <c r="Z96" s="66" t="s">
        <v>61</v>
      </c>
      <c r="AC96" s="7" t="s">
        <v>198</v>
      </c>
    </row>
    <row r="97" spans="26:29" s="7" customFormat="1" ht="12.75">
      <c r="Z97" s="66" t="s">
        <v>59</v>
      </c>
      <c r="AC97" s="7" t="s">
        <v>199</v>
      </c>
    </row>
    <row r="98" s="7" customFormat="1" ht="12.75">
      <c r="Z98" s="66" t="s">
        <v>60</v>
      </c>
    </row>
    <row r="99" s="7" customFormat="1" ht="12.75"/>
    <row r="100" s="7" customFormat="1" ht="12.75">
      <c r="AH100" s="121"/>
    </row>
    <row r="101" s="7" customFormat="1" ht="12.75"/>
    <row r="102" spans="28:88" s="7" customFormat="1" ht="12.75">
      <c r="AB102" s="10" t="s">
        <v>57</v>
      </c>
      <c r="AC102" s="11" t="s">
        <v>58</v>
      </c>
      <c r="AD102" s="11" t="s">
        <v>61</v>
      </c>
      <c r="AE102" s="11" t="s">
        <v>60</v>
      </c>
      <c r="AF102" s="11" t="s">
        <v>60</v>
      </c>
      <c r="AG102" s="11" t="s">
        <v>60</v>
      </c>
      <c r="AH102" s="11" t="s">
        <v>60</v>
      </c>
      <c r="AI102" s="11" t="s">
        <v>58</v>
      </c>
      <c r="AJ102" s="11" t="s">
        <v>58</v>
      </c>
      <c r="AK102" s="11" t="s">
        <v>58</v>
      </c>
      <c r="AL102" s="11" t="s">
        <v>58</v>
      </c>
      <c r="AM102" s="11" t="s">
        <v>58</v>
      </c>
      <c r="AN102" s="11" t="s">
        <v>58</v>
      </c>
      <c r="AO102" s="11" t="s">
        <v>58</v>
      </c>
      <c r="AP102" s="11" t="s">
        <v>58</v>
      </c>
      <c r="AQ102" s="11" t="s">
        <v>58</v>
      </c>
      <c r="AR102" s="11" t="s">
        <v>58</v>
      </c>
      <c r="AS102" s="11" t="s">
        <v>58</v>
      </c>
      <c r="AT102" s="11" t="s">
        <v>58</v>
      </c>
      <c r="AU102" s="11" t="s">
        <v>58</v>
      </c>
      <c r="AV102" s="11" t="s">
        <v>58</v>
      </c>
      <c r="AW102" s="11" t="s">
        <v>58</v>
      </c>
      <c r="AX102" s="11" t="s">
        <v>58</v>
      </c>
      <c r="AY102" s="11" t="s">
        <v>58</v>
      </c>
      <c r="AZ102" s="11" t="s">
        <v>58</v>
      </c>
      <c r="BA102" s="11" t="s">
        <v>58</v>
      </c>
      <c r="BB102" s="11" t="s">
        <v>58</v>
      </c>
      <c r="BC102" s="11" t="s">
        <v>58</v>
      </c>
      <c r="BD102" s="11" t="s">
        <v>58</v>
      </c>
      <c r="BE102" s="11" t="s">
        <v>58</v>
      </c>
      <c r="BF102" s="11" t="s">
        <v>58</v>
      </c>
      <c r="BG102" s="11" t="s">
        <v>58</v>
      </c>
      <c r="BH102" s="11" t="s">
        <v>58</v>
      </c>
      <c r="BI102" s="11" t="s">
        <v>58</v>
      </c>
      <c r="BJ102" s="11" t="s">
        <v>58</v>
      </c>
      <c r="BK102" s="11" t="s">
        <v>58</v>
      </c>
      <c r="BL102" s="11" t="s">
        <v>58</v>
      </c>
      <c r="BM102" s="11" t="s">
        <v>58</v>
      </c>
      <c r="BN102" s="11" t="s">
        <v>58</v>
      </c>
      <c r="BO102" s="11" t="s">
        <v>58</v>
      </c>
      <c r="BP102" s="11" t="s">
        <v>58</v>
      </c>
      <c r="BQ102" s="11" t="s">
        <v>58</v>
      </c>
      <c r="BR102" s="11" t="s">
        <v>58</v>
      </c>
      <c r="BS102" s="11" t="s">
        <v>58</v>
      </c>
      <c r="BT102" s="11" t="s">
        <v>58</v>
      </c>
      <c r="BU102" s="11" t="s">
        <v>58</v>
      </c>
      <c r="BV102" s="11" t="s">
        <v>58</v>
      </c>
      <c r="BW102" s="11" t="s">
        <v>58</v>
      </c>
      <c r="BX102" s="11" t="s">
        <v>58</v>
      </c>
      <c r="BY102" s="11" t="s">
        <v>58</v>
      </c>
      <c r="BZ102" s="11" t="s">
        <v>58</v>
      </c>
      <c r="CA102" s="11" t="s">
        <v>58</v>
      </c>
      <c r="CB102" s="11" t="s">
        <v>58</v>
      </c>
      <c r="CC102" s="11" t="s">
        <v>58</v>
      </c>
      <c r="CD102" s="11" t="s">
        <v>58</v>
      </c>
      <c r="CE102" s="11" t="s">
        <v>58</v>
      </c>
      <c r="CF102" s="11" t="s">
        <v>58</v>
      </c>
      <c r="CG102" s="11" t="s">
        <v>58</v>
      </c>
      <c r="CH102" s="11" t="s">
        <v>58</v>
      </c>
      <c r="CI102" s="11" t="s">
        <v>58</v>
      </c>
      <c r="CJ102" s="11" t="s">
        <v>58</v>
      </c>
    </row>
    <row r="103" spans="28:88" ht="12.75">
      <c r="AB103" s="67" t="s">
        <v>62</v>
      </c>
      <c r="AC103" s="12" t="s">
        <v>214</v>
      </c>
      <c r="AD103" s="12" t="s">
        <v>235</v>
      </c>
      <c r="AE103" s="12" t="s">
        <v>215</v>
      </c>
      <c r="AF103" s="12" t="s">
        <v>216</v>
      </c>
      <c r="AG103" s="12" t="s">
        <v>217</v>
      </c>
      <c r="AH103" s="12" t="s">
        <v>218</v>
      </c>
      <c r="AI103" s="12" t="s">
        <v>247</v>
      </c>
      <c r="AJ103" s="12"/>
      <c r="AK103" s="12"/>
      <c r="AL103" s="12"/>
      <c r="AM103" s="12"/>
      <c r="AN103" s="12"/>
      <c r="AO103" s="12" t="s">
        <v>63</v>
      </c>
      <c r="AP103" s="12" t="s">
        <v>64</v>
      </c>
      <c r="AQ103" s="12" t="s">
        <v>65</v>
      </c>
      <c r="AR103" s="12" t="s">
        <v>66</v>
      </c>
      <c r="AS103" s="12" t="s">
        <v>67</v>
      </c>
      <c r="AT103" s="12" t="s">
        <v>68</v>
      </c>
      <c r="AU103" s="12" t="s">
        <v>106</v>
      </c>
      <c r="AV103" s="12" t="s">
        <v>107</v>
      </c>
      <c r="AW103" s="12" t="s">
        <v>108</v>
      </c>
      <c r="AX103" s="12" t="s">
        <v>109</v>
      </c>
      <c r="AY103" s="12" t="s">
        <v>110</v>
      </c>
      <c r="AZ103" s="12" t="s">
        <v>111</v>
      </c>
      <c r="BA103" s="12" t="s">
        <v>112</v>
      </c>
      <c r="BB103" s="12" t="s">
        <v>113</v>
      </c>
      <c r="BC103" s="12" t="s">
        <v>114</v>
      </c>
      <c r="BD103" s="12" t="s">
        <v>115</v>
      </c>
      <c r="BE103" s="12" t="s">
        <v>116</v>
      </c>
      <c r="BF103" s="12" t="s">
        <v>117</v>
      </c>
      <c r="BG103" s="12" t="s">
        <v>118</v>
      </c>
      <c r="BH103" s="12" t="s">
        <v>119</v>
      </c>
      <c r="BI103" s="12" t="s">
        <v>120</v>
      </c>
      <c r="BJ103" s="12" t="s">
        <v>121</v>
      </c>
      <c r="BK103" s="12" t="s">
        <v>122</v>
      </c>
      <c r="BL103" s="12" t="s">
        <v>123</v>
      </c>
      <c r="BM103" s="12" t="s">
        <v>124</v>
      </c>
      <c r="BN103" s="12" t="s">
        <v>125</v>
      </c>
      <c r="BO103" s="12" t="s">
        <v>126</v>
      </c>
      <c r="BP103" s="12" t="s">
        <v>127</v>
      </c>
      <c r="BQ103" s="12" t="s">
        <v>128</v>
      </c>
      <c r="BR103" s="12" t="s">
        <v>129</v>
      </c>
      <c r="BS103" s="12" t="s">
        <v>130</v>
      </c>
      <c r="BT103" s="12" t="s">
        <v>131</v>
      </c>
      <c r="BU103" s="12" t="s">
        <v>132</v>
      </c>
      <c r="BV103" s="12" t="s">
        <v>133</v>
      </c>
      <c r="BW103" s="12" t="s">
        <v>134</v>
      </c>
      <c r="BX103" s="12" t="s">
        <v>135</v>
      </c>
      <c r="BY103" s="12" t="s">
        <v>136</v>
      </c>
      <c r="BZ103" s="12" t="s">
        <v>137</v>
      </c>
      <c r="CA103" s="12" t="s">
        <v>138</v>
      </c>
      <c r="CB103" s="12" t="s">
        <v>139</v>
      </c>
      <c r="CC103" s="12" t="s">
        <v>140</v>
      </c>
      <c r="CD103" s="12" t="s">
        <v>141</v>
      </c>
      <c r="CE103" s="12" t="s">
        <v>142</v>
      </c>
      <c r="CF103" s="12" t="s">
        <v>143</v>
      </c>
      <c r="CG103" s="12" t="s">
        <v>144</v>
      </c>
      <c r="CH103" s="12" t="s">
        <v>145</v>
      </c>
      <c r="CI103" s="12" t="s">
        <v>146</v>
      </c>
      <c r="CJ103" s="12" t="s">
        <v>147</v>
      </c>
    </row>
    <row r="104" s="7" customFormat="1" ht="12.75" hidden="1"/>
    <row r="105" spans="29:78" ht="12.75">
      <c r="AC105" s="2">
        <v>1</v>
      </c>
      <c r="AD105" s="2" t="s">
        <v>211</v>
      </c>
      <c r="AE105" s="2">
        <v>2</v>
      </c>
      <c r="AF105" s="2">
        <v>14</v>
      </c>
      <c r="AG105" s="2">
        <v>33</v>
      </c>
      <c r="AH105" s="2">
        <v>50</v>
      </c>
      <c r="AI105" s="2" t="s">
        <v>238</v>
      </c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</row>
    <row r="106" spans="29:78" ht="12.75">
      <c r="AC106" s="2">
        <v>3</v>
      </c>
      <c r="AD106" s="2" t="s">
        <v>212</v>
      </c>
      <c r="AE106" s="2">
        <v>24</v>
      </c>
      <c r="AF106" s="2">
        <v>56</v>
      </c>
      <c r="AG106" s="2">
        <v>31</v>
      </c>
      <c r="AH106" s="2">
        <v>67</v>
      </c>
      <c r="AI106" s="2" t="s">
        <v>239</v>
      </c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</row>
    <row r="107" spans="29:78" ht="12.75">
      <c r="AC107" s="2">
        <v>3</v>
      </c>
      <c r="AD107" s="2" t="s">
        <v>212</v>
      </c>
      <c r="AE107" s="2">
        <v>23</v>
      </c>
      <c r="AF107" s="2">
        <v>51</v>
      </c>
      <c r="AG107" s="2">
        <v>31</v>
      </c>
      <c r="AH107" s="2">
        <v>69</v>
      </c>
      <c r="AI107" s="2" t="s">
        <v>240</v>
      </c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</row>
    <row r="108" spans="29:78" ht="12.75">
      <c r="AC108" s="2">
        <v>1</v>
      </c>
      <c r="AD108" s="2" t="s">
        <v>211</v>
      </c>
      <c r="AE108" s="2">
        <v>2</v>
      </c>
      <c r="AF108" s="2">
        <v>10</v>
      </c>
      <c r="AG108" s="2">
        <v>36</v>
      </c>
      <c r="AH108" s="2">
        <v>46</v>
      </c>
      <c r="AI108" s="2" t="s">
        <v>238</v>
      </c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</row>
    <row r="109" spans="29:78" ht="12.75">
      <c r="AC109" s="2">
        <v>3</v>
      </c>
      <c r="AD109" s="2" t="s">
        <v>212</v>
      </c>
      <c r="AE109" s="2">
        <v>20</v>
      </c>
      <c r="AF109" s="2">
        <v>52</v>
      </c>
      <c r="AG109" s="2">
        <v>30</v>
      </c>
      <c r="AH109" s="2">
        <v>65</v>
      </c>
      <c r="AI109" s="2" t="s">
        <v>239</v>
      </c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</row>
    <row r="110" spans="29:78" ht="12.75">
      <c r="AC110" s="2">
        <v>3</v>
      </c>
      <c r="AD110" s="2" t="s">
        <v>212</v>
      </c>
      <c r="AE110" s="2">
        <v>19</v>
      </c>
      <c r="AF110" s="2">
        <v>51</v>
      </c>
      <c r="AG110" s="2">
        <v>27</v>
      </c>
      <c r="AH110" s="2">
        <v>58</v>
      </c>
      <c r="AI110" s="2" t="s">
        <v>240</v>
      </c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</row>
    <row r="111" spans="29:78" ht="12.75">
      <c r="AC111" s="2">
        <v>2</v>
      </c>
      <c r="AD111" s="2" t="s">
        <v>213</v>
      </c>
      <c r="AE111" s="2">
        <v>13</v>
      </c>
      <c r="AF111" s="2">
        <v>45</v>
      </c>
      <c r="AG111" s="2">
        <v>28</v>
      </c>
      <c r="AH111" s="2">
        <v>57</v>
      </c>
      <c r="AI111" s="2" t="s">
        <v>238</v>
      </c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</row>
    <row r="112" spans="29:78" ht="12.75">
      <c r="AC112" s="2">
        <v>2</v>
      </c>
      <c r="AD112" s="2" t="s">
        <v>213</v>
      </c>
      <c r="AE112" s="2">
        <v>16</v>
      </c>
      <c r="AF112" s="2">
        <v>47</v>
      </c>
      <c r="AG112" s="2">
        <v>33</v>
      </c>
      <c r="AH112" s="2">
        <v>63</v>
      </c>
      <c r="AI112" s="2" t="s">
        <v>239</v>
      </c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</row>
    <row r="113" spans="29:78" ht="12.75">
      <c r="AC113" s="2">
        <v>3</v>
      </c>
      <c r="AD113" s="2" t="s">
        <v>212</v>
      </c>
      <c r="AE113" s="2">
        <v>17</v>
      </c>
      <c r="AF113" s="2">
        <v>45</v>
      </c>
      <c r="AG113" s="2">
        <v>25</v>
      </c>
      <c r="AH113" s="2">
        <v>49</v>
      </c>
      <c r="AI113" s="2" t="s">
        <v>240</v>
      </c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</row>
    <row r="114" spans="29:78" ht="12.75">
      <c r="AC114" s="2">
        <v>2</v>
      </c>
      <c r="AD114" s="2" t="s">
        <v>213</v>
      </c>
      <c r="AE114" s="2">
        <v>14</v>
      </c>
      <c r="AF114" s="2">
        <v>47</v>
      </c>
      <c r="AG114" s="2">
        <v>32</v>
      </c>
      <c r="AH114" s="2">
        <v>70</v>
      </c>
      <c r="AI114" s="2" t="s">
        <v>238</v>
      </c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</row>
    <row r="115" spans="29:78" ht="12.75">
      <c r="AC115" s="2">
        <v>1</v>
      </c>
      <c r="AD115" s="2" t="s">
        <v>211</v>
      </c>
      <c r="AE115" s="2">
        <v>2</v>
      </c>
      <c r="AF115" s="2">
        <v>16</v>
      </c>
      <c r="AG115" s="2">
        <v>31</v>
      </c>
      <c r="AH115" s="2">
        <v>48</v>
      </c>
      <c r="AI115" s="2" t="s">
        <v>239</v>
      </c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</row>
    <row r="116" spans="29:78" ht="12.75">
      <c r="AC116" s="2">
        <v>3</v>
      </c>
      <c r="AD116" s="2" t="s">
        <v>212</v>
      </c>
      <c r="AE116" s="2">
        <v>19</v>
      </c>
      <c r="AF116" s="2">
        <v>50</v>
      </c>
      <c r="AG116" s="2">
        <v>25</v>
      </c>
      <c r="AH116" s="2">
        <v>63</v>
      </c>
      <c r="AI116" s="2" t="s">
        <v>240</v>
      </c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</row>
    <row r="117" spans="29:78" ht="12.75">
      <c r="AC117" s="2">
        <v>1</v>
      </c>
      <c r="AD117" s="2" t="s">
        <v>211</v>
      </c>
      <c r="AE117" s="2">
        <v>1</v>
      </c>
      <c r="AF117" s="2">
        <v>14</v>
      </c>
      <c r="AG117" s="2">
        <v>36</v>
      </c>
      <c r="AH117" s="2">
        <v>49</v>
      </c>
      <c r="AI117" s="2" t="s">
        <v>238</v>
      </c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</row>
    <row r="118" spans="29:78" ht="12.75">
      <c r="AC118" s="2">
        <v>1</v>
      </c>
      <c r="AD118" s="2" t="s">
        <v>211</v>
      </c>
      <c r="AE118" s="2">
        <v>2</v>
      </c>
      <c r="AF118" s="2">
        <v>13</v>
      </c>
      <c r="AG118" s="2">
        <v>32</v>
      </c>
      <c r="AH118" s="2">
        <v>44</v>
      </c>
      <c r="AI118" s="2" t="s">
        <v>239</v>
      </c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</row>
    <row r="119" spans="29:78" ht="12.75">
      <c r="AC119" s="2">
        <v>2</v>
      </c>
      <c r="AD119" s="2" t="s">
        <v>213</v>
      </c>
      <c r="AE119" s="2">
        <v>12</v>
      </c>
      <c r="AF119" s="2">
        <v>40</v>
      </c>
      <c r="AG119" s="2">
        <v>26</v>
      </c>
      <c r="AH119" s="2">
        <v>58</v>
      </c>
      <c r="AI119" s="2" t="s">
        <v>240</v>
      </c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</row>
    <row r="120" spans="29:78" ht="12.75">
      <c r="AC120" s="2">
        <v>3</v>
      </c>
      <c r="AD120" s="2" t="s">
        <v>212</v>
      </c>
      <c r="AE120" s="2">
        <v>18</v>
      </c>
      <c r="AF120" s="2">
        <v>49</v>
      </c>
      <c r="AG120" s="2">
        <v>27</v>
      </c>
      <c r="AH120" s="2">
        <v>63</v>
      </c>
      <c r="AI120" s="2" t="s">
        <v>238</v>
      </c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</row>
    <row r="121" spans="29:78" ht="12.75">
      <c r="AC121" s="2">
        <v>2</v>
      </c>
      <c r="AD121" s="2" t="s">
        <v>213</v>
      </c>
      <c r="AE121" s="2">
        <v>10</v>
      </c>
      <c r="AF121" s="2">
        <v>33</v>
      </c>
      <c r="AG121" s="2">
        <v>23</v>
      </c>
      <c r="AH121" s="2">
        <v>50</v>
      </c>
      <c r="AI121" s="2" t="s">
        <v>239</v>
      </c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</row>
    <row r="122" spans="29:78" ht="12.75">
      <c r="AC122" s="2">
        <v>1</v>
      </c>
      <c r="AD122" s="2" t="s">
        <v>211</v>
      </c>
      <c r="AE122" s="2">
        <v>2</v>
      </c>
      <c r="AF122" s="2">
        <v>16</v>
      </c>
      <c r="AG122" s="2">
        <v>38</v>
      </c>
      <c r="AH122" s="2">
        <v>51</v>
      </c>
      <c r="AI122" s="2" t="s">
        <v>240</v>
      </c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</row>
    <row r="123" spans="29:78" ht="12.75">
      <c r="AC123" s="2">
        <v>1</v>
      </c>
      <c r="AD123" s="2" t="s">
        <v>211</v>
      </c>
      <c r="AE123" s="2">
        <v>2</v>
      </c>
      <c r="AF123" s="2">
        <v>16</v>
      </c>
      <c r="AG123" s="2">
        <v>30</v>
      </c>
      <c r="AH123" s="2">
        <v>50</v>
      </c>
      <c r="AI123" s="2" t="s">
        <v>238</v>
      </c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</row>
    <row r="124" spans="29:78" ht="12.75">
      <c r="AC124" s="2">
        <v>3</v>
      </c>
      <c r="AD124" s="2" t="s">
        <v>212</v>
      </c>
      <c r="AE124" s="2">
        <v>21</v>
      </c>
      <c r="AF124" s="2">
        <v>56</v>
      </c>
      <c r="AG124" s="2">
        <v>28</v>
      </c>
      <c r="AH124" s="2">
        <v>64</v>
      </c>
      <c r="AI124" s="2" t="s">
        <v>239</v>
      </c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</row>
    <row r="125" spans="29:78" ht="12.75">
      <c r="AC125" s="2">
        <v>1</v>
      </c>
      <c r="AD125" s="2" t="s">
        <v>211</v>
      </c>
      <c r="AE125" s="2">
        <v>4</v>
      </c>
      <c r="AF125" s="2">
        <v>19</v>
      </c>
      <c r="AG125" s="2">
        <v>38</v>
      </c>
      <c r="AH125" s="2">
        <v>51</v>
      </c>
      <c r="AI125" s="2" t="s">
        <v>240</v>
      </c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</row>
    <row r="126" spans="29:78" ht="12.75">
      <c r="AC126" s="2">
        <v>1</v>
      </c>
      <c r="AD126" s="2" t="s">
        <v>211</v>
      </c>
      <c r="AE126" s="2">
        <v>2</v>
      </c>
      <c r="AF126" s="2">
        <v>14</v>
      </c>
      <c r="AG126" s="2">
        <v>30</v>
      </c>
      <c r="AH126" s="2">
        <v>49</v>
      </c>
      <c r="AI126" s="2" t="s">
        <v>238</v>
      </c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</row>
    <row r="127" spans="29:78" ht="12.75">
      <c r="AC127" s="2">
        <v>2</v>
      </c>
      <c r="AD127" s="2" t="s">
        <v>213</v>
      </c>
      <c r="AE127" s="2">
        <v>10</v>
      </c>
      <c r="AF127" s="2">
        <v>41</v>
      </c>
      <c r="AG127" s="2">
        <v>27</v>
      </c>
      <c r="AH127" s="2">
        <v>58</v>
      </c>
      <c r="AI127" s="2" t="s">
        <v>239</v>
      </c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</row>
    <row r="128" spans="29:78" ht="12.75">
      <c r="AC128" s="2">
        <v>2</v>
      </c>
      <c r="AD128" s="2" t="s">
        <v>213</v>
      </c>
      <c r="AE128" s="2">
        <v>15</v>
      </c>
      <c r="AF128" s="2">
        <v>45</v>
      </c>
      <c r="AG128" s="2">
        <v>29</v>
      </c>
      <c r="AH128" s="2">
        <v>60</v>
      </c>
      <c r="AI128" s="2" t="s">
        <v>240</v>
      </c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</row>
    <row r="129" spans="29:78" ht="12.75">
      <c r="AC129" s="2">
        <v>1</v>
      </c>
      <c r="AD129" s="2" t="s">
        <v>211</v>
      </c>
      <c r="AE129" s="2">
        <v>2</v>
      </c>
      <c r="AF129" s="2">
        <v>14</v>
      </c>
      <c r="AG129" s="2">
        <v>36</v>
      </c>
      <c r="AH129" s="2">
        <v>50</v>
      </c>
      <c r="AI129" s="2" t="s">
        <v>238</v>
      </c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</row>
    <row r="130" spans="29:78" ht="12.75">
      <c r="AC130" s="2">
        <v>3</v>
      </c>
      <c r="AD130" s="2" t="s">
        <v>212</v>
      </c>
      <c r="AE130" s="2">
        <v>19</v>
      </c>
      <c r="AF130" s="2">
        <v>51</v>
      </c>
      <c r="AG130" s="2">
        <v>27</v>
      </c>
      <c r="AH130" s="2">
        <v>58</v>
      </c>
      <c r="AI130" s="2" t="s">
        <v>239</v>
      </c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</row>
    <row r="131" spans="29:78" ht="12.75">
      <c r="AC131" s="2">
        <v>1</v>
      </c>
      <c r="AD131" s="2" t="s">
        <v>211</v>
      </c>
      <c r="AE131" s="2">
        <v>4</v>
      </c>
      <c r="AF131" s="2">
        <v>15</v>
      </c>
      <c r="AG131" s="2">
        <v>34</v>
      </c>
      <c r="AH131" s="2">
        <v>54</v>
      </c>
      <c r="AI131" s="2" t="s">
        <v>240</v>
      </c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</row>
    <row r="132" spans="29:78" ht="12.75">
      <c r="AC132" s="2">
        <v>3</v>
      </c>
      <c r="AD132" s="2" t="s">
        <v>212</v>
      </c>
      <c r="AE132" s="2">
        <v>18</v>
      </c>
      <c r="AF132" s="2">
        <v>55</v>
      </c>
      <c r="AG132" s="2">
        <v>31</v>
      </c>
      <c r="AH132" s="2">
        <v>64</v>
      </c>
      <c r="AI132" s="2" t="s">
        <v>238</v>
      </c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</row>
    <row r="133" spans="29:78" ht="12.75">
      <c r="AC133" s="2">
        <v>2</v>
      </c>
      <c r="AD133" s="2" t="s">
        <v>213</v>
      </c>
      <c r="AE133" s="2">
        <v>10</v>
      </c>
      <c r="AF133" s="2">
        <v>33</v>
      </c>
      <c r="AG133" s="2">
        <v>24</v>
      </c>
      <c r="AH133" s="2">
        <v>49</v>
      </c>
      <c r="AI133" s="2" t="s">
        <v>239</v>
      </c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</row>
    <row r="134" spans="29:78" ht="12.75">
      <c r="AC134" s="2">
        <v>1</v>
      </c>
      <c r="AD134" s="2" t="s">
        <v>211</v>
      </c>
      <c r="AE134" s="2">
        <v>2</v>
      </c>
      <c r="AF134" s="2">
        <v>14</v>
      </c>
      <c r="AG134" s="2">
        <v>42</v>
      </c>
      <c r="AH134" s="2">
        <v>55</v>
      </c>
      <c r="AI134" s="2" t="s">
        <v>240</v>
      </c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</row>
    <row r="135" spans="29:78" ht="12.75">
      <c r="AC135" s="2">
        <v>3</v>
      </c>
      <c r="AD135" s="2" t="s">
        <v>212</v>
      </c>
      <c r="AE135" s="2">
        <v>15</v>
      </c>
      <c r="AF135" s="2">
        <v>50</v>
      </c>
      <c r="AG135" s="2">
        <v>22</v>
      </c>
      <c r="AH135" s="2">
        <v>60</v>
      </c>
      <c r="AI135" s="2" t="s">
        <v>238</v>
      </c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</row>
    <row r="136" spans="29:78" ht="12.75">
      <c r="AC136" s="2">
        <v>2</v>
      </c>
      <c r="AD136" s="2" t="s">
        <v>213</v>
      </c>
      <c r="AE136" s="2">
        <v>14</v>
      </c>
      <c r="AF136" s="2">
        <v>39</v>
      </c>
      <c r="AG136" s="2">
        <v>27</v>
      </c>
      <c r="AH136" s="2">
        <v>52</v>
      </c>
      <c r="AI136" s="2" t="s">
        <v>239</v>
      </c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</row>
    <row r="137" spans="29:78" ht="12.75">
      <c r="AC137" s="2">
        <v>1</v>
      </c>
      <c r="AD137" s="2" t="s">
        <v>211</v>
      </c>
      <c r="AE137" s="2">
        <v>2</v>
      </c>
      <c r="AF137" s="2">
        <v>14</v>
      </c>
      <c r="AG137" s="2">
        <v>29</v>
      </c>
      <c r="AH137" s="2">
        <v>44</v>
      </c>
      <c r="AI137" s="2" t="s">
        <v>240</v>
      </c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</row>
    <row r="138" spans="29:78" ht="12.75">
      <c r="AC138" s="2">
        <v>2</v>
      </c>
      <c r="AD138" s="2" t="s">
        <v>213</v>
      </c>
      <c r="AE138" s="2">
        <v>12</v>
      </c>
      <c r="AF138" s="2">
        <v>39</v>
      </c>
      <c r="AG138" s="2">
        <v>27</v>
      </c>
      <c r="AH138" s="2">
        <v>58</v>
      </c>
      <c r="AI138" s="2" t="s">
        <v>238</v>
      </c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</row>
    <row r="139" spans="29:78" ht="12.75">
      <c r="AC139" s="2">
        <v>3</v>
      </c>
      <c r="AD139" s="2" t="s">
        <v>212</v>
      </c>
      <c r="AE139" s="2">
        <v>23</v>
      </c>
      <c r="AF139" s="2">
        <v>57</v>
      </c>
      <c r="AG139" s="2">
        <v>32</v>
      </c>
      <c r="AH139" s="2">
        <v>69</v>
      </c>
      <c r="AI139" s="2" t="s">
        <v>239</v>
      </c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</row>
    <row r="140" spans="29:78" ht="12.75">
      <c r="AC140" s="2">
        <v>2</v>
      </c>
      <c r="AD140" s="2" t="s">
        <v>213</v>
      </c>
      <c r="AE140" s="2">
        <v>15</v>
      </c>
      <c r="AF140" s="2">
        <v>42</v>
      </c>
      <c r="AG140" s="2">
        <v>30</v>
      </c>
      <c r="AH140" s="2">
        <v>59</v>
      </c>
      <c r="AI140" s="2" t="s">
        <v>240</v>
      </c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</row>
    <row r="141" spans="29:78" ht="12.75">
      <c r="AC141" s="2">
        <v>3</v>
      </c>
      <c r="AD141" s="2" t="s">
        <v>212</v>
      </c>
      <c r="AE141" s="2">
        <v>20</v>
      </c>
      <c r="AF141" s="2">
        <v>49</v>
      </c>
      <c r="AG141" s="2">
        <v>28</v>
      </c>
      <c r="AH141" s="2">
        <v>56</v>
      </c>
      <c r="AI141" s="2" t="s">
        <v>238</v>
      </c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</row>
    <row r="142" spans="29:78" ht="12.75">
      <c r="AC142" s="2">
        <v>3</v>
      </c>
      <c r="AD142" s="2" t="s">
        <v>212</v>
      </c>
      <c r="AE142" s="2">
        <v>18</v>
      </c>
      <c r="AF142" s="2">
        <v>58</v>
      </c>
      <c r="AG142" s="2">
        <v>25</v>
      </c>
      <c r="AH142" s="2">
        <v>67</v>
      </c>
      <c r="AI142" s="2" t="s">
        <v>239</v>
      </c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</row>
    <row r="143" spans="29:78" ht="12.75">
      <c r="AC143" s="2">
        <v>2</v>
      </c>
      <c r="AD143" s="2" t="s">
        <v>213</v>
      </c>
      <c r="AE143" s="2">
        <v>13</v>
      </c>
      <c r="AF143" s="2">
        <v>44</v>
      </c>
      <c r="AG143" s="2">
        <v>23</v>
      </c>
      <c r="AH143" s="2">
        <v>63</v>
      </c>
      <c r="AI143" s="2" t="s">
        <v>240</v>
      </c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</row>
    <row r="144" spans="29:78" ht="12.75">
      <c r="AC144" s="2">
        <v>2</v>
      </c>
      <c r="AD144" s="2" t="s">
        <v>213</v>
      </c>
      <c r="AE144" s="2">
        <v>15</v>
      </c>
      <c r="AF144" s="2">
        <v>49</v>
      </c>
      <c r="AG144" s="2">
        <v>25</v>
      </c>
      <c r="AH144" s="2">
        <v>63</v>
      </c>
      <c r="AI144" s="2" t="s">
        <v>238</v>
      </c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</row>
    <row r="145" spans="29:78" ht="12.75">
      <c r="AC145" s="2">
        <v>2</v>
      </c>
      <c r="AD145" s="2" t="s">
        <v>213</v>
      </c>
      <c r="AE145" s="2">
        <v>11</v>
      </c>
      <c r="AF145" s="2">
        <v>30</v>
      </c>
      <c r="AG145" s="2">
        <v>25</v>
      </c>
      <c r="AH145" s="2">
        <v>51</v>
      </c>
      <c r="AI145" s="2" t="s">
        <v>239</v>
      </c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</row>
    <row r="146" spans="29:78" ht="12.75">
      <c r="AC146" s="2">
        <v>3</v>
      </c>
      <c r="AD146" s="2" t="s">
        <v>212</v>
      </c>
      <c r="AE146" s="2">
        <v>21</v>
      </c>
      <c r="AF146" s="2">
        <v>54</v>
      </c>
      <c r="AG146" s="2">
        <v>31</v>
      </c>
      <c r="AH146" s="2">
        <v>69</v>
      </c>
      <c r="AI146" s="2" t="s">
        <v>240</v>
      </c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</row>
    <row r="147" spans="29:78" ht="12.75">
      <c r="AC147" s="2">
        <v>3</v>
      </c>
      <c r="AD147" s="2" t="s">
        <v>212</v>
      </c>
      <c r="AE147" s="2">
        <v>25</v>
      </c>
      <c r="AF147" s="2">
        <v>61</v>
      </c>
      <c r="AG147" s="2">
        <v>36</v>
      </c>
      <c r="AH147" s="2">
        <v>72</v>
      </c>
      <c r="AI147" s="2" t="s">
        <v>238</v>
      </c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</row>
    <row r="148" spans="29:78" ht="12.75">
      <c r="AC148" s="2">
        <v>2</v>
      </c>
      <c r="AD148" s="2" t="s">
        <v>213</v>
      </c>
      <c r="AE148" s="2">
        <v>13</v>
      </c>
      <c r="AF148" s="2">
        <v>36</v>
      </c>
      <c r="AG148" s="2">
        <v>29</v>
      </c>
      <c r="AH148" s="2">
        <v>56</v>
      </c>
      <c r="AI148" s="2" t="s">
        <v>239</v>
      </c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</row>
    <row r="149" spans="29:78" ht="12.75">
      <c r="AC149" s="2">
        <v>3</v>
      </c>
      <c r="AD149" s="2" t="s">
        <v>212</v>
      </c>
      <c r="AE149" s="2">
        <v>21</v>
      </c>
      <c r="AF149" s="2">
        <v>55</v>
      </c>
      <c r="AG149" s="2">
        <v>30</v>
      </c>
      <c r="AH149" s="2">
        <v>68</v>
      </c>
      <c r="AI149" s="2" t="s">
        <v>240</v>
      </c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</row>
    <row r="150" spans="29:78" ht="12.75">
      <c r="AC150" s="2">
        <v>1</v>
      </c>
      <c r="AD150" s="2" t="s">
        <v>211</v>
      </c>
      <c r="AE150" s="2">
        <v>1</v>
      </c>
      <c r="AF150" s="2">
        <v>14</v>
      </c>
      <c r="AG150" s="2">
        <v>30</v>
      </c>
      <c r="AH150" s="2">
        <v>48</v>
      </c>
      <c r="AI150" s="2" t="s">
        <v>238</v>
      </c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</row>
    <row r="151" spans="29:78" ht="12.75">
      <c r="AC151" s="2">
        <v>1</v>
      </c>
      <c r="AD151" s="2" t="s">
        <v>211</v>
      </c>
      <c r="AE151" s="2">
        <v>3</v>
      </c>
      <c r="AF151" s="2">
        <v>17</v>
      </c>
      <c r="AG151" s="2">
        <v>38</v>
      </c>
      <c r="AH151" s="2">
        <v>57</v>
      </c>
      <c r="AI151" s="2" t="s">
        <v>239</v>
      </c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</row>
    <row r="152" spans="29:78" ht="12.75">
      <c r="AC152" s="2">
        <v>2</v>
      </c>
      <c r="AD152" s="2" t="s">
        <v>213</v>
      </c>
      <c r="AE152" s="2">
        <v>14</v>
      </c>
      <c r="AF152" s="2">
        <v>44</v>
      </c>
      <c r="AG152" s="2">
        <v>30</v>
      </c>
      <c r="AH152" s="2">
        <v>66</v>
      </c>
      <c r="AI152" s="2" t="s">
        <v>240</v>
      </c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</row>
    <row r="153" spans="29:78" ht="12.75">
      <c r="AC153" s="2">
        <v>1</v>
      </c>
      <c r="AD153" s="2" t="s">
        <v>211</v>
      </c>
      <c r="AE153" s="2">
        <v>4</v>
      </c>
      <c r="AF153" s="2">
        <v>15</v>
      </c>
      <c r="AG153" s="2">
        <v>37</v>
      </c>
      <c r="AH153" s="2">
        <v>51</v>
      </c>
      <c r="AI153" s="2" t="s">
        <v>238</v>
      </c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</row>
    <row r="154" spans="29:78" ht="12.75">
      <c r="AC154" s="2">
        <v>2</v>
      </c>
      <c r="AD154" s="2" t="s">
        <v>213</v>
      </c>
      <c r="AE154" s="2">
        <v>17</v>
      </c>
      <c r="AF154" s="2">
        <v>50</v>
      </c>
      <c r="AG154" s="2">
        <v>30</v>
      </c>
      <c r="AH154" s="2">
        <v>67</v>
      </c>
      <c r="AI154" s="2" t="s">
        <v>239</v>
      </c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</row>
    <row r="155" spans="29:78" ht="12.75">
      <c r="AC155" s="2">
        <v>3</v>
      </c>
      <c r="AD155" s="2" t="s">
        <v>212</v>
      </c>
      <c r="AE155" s="2">
        <v>22</v>
      </c>
      <c r="AF155" s="2">
        <v>56</v>
      </c>
      <c r="AG155" s="2">
        <v>28</v>
      </c>
      <c r="AH155" s="2">
        <v>64</v>
      </c>
      <c r="AI155" s="2" t="s">
        <v>240</v>
      </c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</row>
    <row r="156" spans="29:78" ht="12.75">
      <c r="AC156" s="2">
        <v>3</v>
      </c>
      <c r="AD156" s="2" t="s">
        <v>212</v>
      </c>
      <c r="AE156" s="2">
        <v>15</v>
      </c>
      <c r="AF156" s="2">
        <v>51</v>
      </c>
      <c r="AG156" s="2">
        <v>28</v>
      </c>
      <c r="AH156" s="2">
        <v>63</v>
      </c>
      <c r="AI156" s="2" t="s">
        <v>238</v>
      </c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</row>
    <row r="157" spans="29:78" ht="12.75">
      <c r="AC157" s="2">
        <v>2</v>
      </c>
      <c r="AD157" s="2" t="s">
        <v>213</v>
      </c>
      <c r="AE157" s="2">
        <v>15</v>
      </c>
      <c r="AF157" s="2">
        <v>45</v>
      </c>
      <c r="AG157" s="2">
        <v>22</v>
      </c>
      <c r="AH157" s="2">
        <v>62</v>
      </c>
      <c r="AI157" s="2" t="s">
        <v>239</v>
      </c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</row>
    <row r="158" spans="29:78" ht="12.75">
      <c r="AC158" s="2">
        <v>2</v>
      </c>
      <c r="AD158" s="2" t="s">
        <v>213</v>
      </c>
      <c r="AE158" s="2">
        <v>14</v>
      </c>
      <c r="AF158" s="2">
        <v>46</v>
      </c>
      <c r="AG158" s="2">
        <v>30</v>
      </c>
      <c r="AH158" s="2">
        <v>61</v>
      </c>
      <c r="AI158" s="2" t="s">
        <v>240</v>
      </c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</row>
    <row r="159" spans="29:78" ht="12.75">
      <c r="AC159" s="2">
        <v>2</v>
      </c>
      <c r="AD159" s="2" t="s">
        <v>213</v>
      </c>
      <c r="AE159" s="2">
        <v>11</v>
      </c>
      <c r="AF159" s="2">
        <v>39</v>
      </c>
      <c r="AG159" s="2">
        <v>25</v>
      </c>
      <c r="AH159" s="2">
        <v>56</v>
      </c>
      <c r="AI159" s="2" t="s">
        <v>238</v>
      </c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</row>
    <row r="160" spans="29:78" ht="12.75">
      <c r="AC160" s="2">
        <v>3</v>
      </c>
      <c r="AD160" s="2" t="s">
        <v>212</v>
      </c>
      <c r="AE160" s="2">
        <v>23</v>
      </c>
      <c r="AF160" s="2">
        <v>59</v>
      </c>
      <c r="AG160" s="2">
        <v>32</v>
      </c>
      <c r="AH160" s="2">
        <v>68</v>
      </c>
      <c r="AI160" s="2" t="s">
        <v>239</v>
      </c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</row>
    <row r="161" spans="29:78" ht="12.75">
      <c r="AC161" s="2">
        <v>3</v>
      </c>
      <c r="AD161" s="2" t="s">
        <v>212</v>
      </c>
      <c r="AE161" s="2">
        <v>23</v>
      </c>
      <c r="AF161" s="2">
        <v>54</v>
      </c>
      <c r="AG161" s="2">
        <v>34</v>
      </c>
      <c r="AH161" s="2">
        <v>62</v>
      </c>
      <c r="AI161" s="2" t="s">
        <v>240</v>
      </c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</row>
    <row r="162" spans="29:78" ht="12.75">
      <c r="AC162" s="2">
        <v>3</v>
      </c>
      <c r="AD162" s="2" t="s">
        <v>212</v>
      </c>
      <c r="AE162" s="2">
        <v>25</v>
      </c>
      <c r="AF162" s="2">
        <v>57</v>
      </c>
      <c r="AG162" s="2">
        <v>33</v>
      </c>
      <c r="AH162" s="2">
        <v>67</v>
      </c>
      <c r="AI162" s="2" t="s">
        <v>238</v>
      </c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</row>
    <row r="163" spans="29:78" ht="12.75">
      <c r="AC163" s="2">
        <v>1</v>
      </c>
      <c r="AD163" s="2" t="s">
        <v>211</v>
      </c>
      <c r="AE163" s="2">
        <v>2</v>
      </c>
      <c r="AF163" s="2">
        <v>13</v>
      </c>
      <c r="AG163" s="2">
        <v>35</v>
      </c>
      <c r="AH163" s="2">
        <v>55</v>
      </c>
      <c r="AI163" s="2" t="s">
        <v>239</v>
      </c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</row>
    <row r="164" spans="29:78" ht="12.75">
      <c r="AC164" s="2">
        <v>2</v>
      </c>
      <c r="AD164" s="2" t="s">
        <v>213</v>
      </c>
      <c r="AE164" s="2">
        <v>15</v>
      </c>
      <c r="AF164" s="2">
        <v>45</v>
      </c>
      <c r="AG164" s="2">
        <v>32</v>
      </c>
      <c r="AH164" s="2">
        <v>64</v>
      </c>
      <c r="AI164" s="2" t="s">
        <v>240</v>
      </c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</row>
    <row r="165" spans="29:78" ht="12.75">
      <c r="AC165" s="2">
        <v>3</v>
      </c>
      <c r="AD165" s="2" t="s">
        <v>212</v>
      </c>
      <c r="AE165" s="2">
        <v>18</v>
      </c>
      <c r="AF165" s="2">
        <v>51</v>
      </c>
      <c r="AG165" s="2">
        <v>30</v>
      </c>
      <c r="AH165" s="2">
        <v>59</v>
      </c>
      <c r="AI165" s="2" t="s">
        <v>238</v>
      </c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</row>
    <row r="166" spans="29:78" ht="12.75">
      <c r="AC166" s="2">
        <v>3</v>
      </c>
      <c r="AD166" s="2" t="s">
        <v>212</v>
      </c>
      <c r="AE166" s="2">
        <v>23</v>
      </c>
      <c r="AF166" s="2">
        <v>53</v>
      </c>
      <c r="AG166" s="2">
        <v>32</v>
      </c>
      <c r="AH166" s="2">
        <v>64</v>
      </c>
      <c r="AI166" s="2" t="s">
        <v>239</v>
      </c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</row>
    <row r="167" spans="29:78" ht="12.75">
      <c r="AC167" s="2">
        <v>2</v>
      </c>
      <c r="AD167" s="2" t="s">
        <v>213</v>
      </c>
      <c r="AE167" s="2">
        <v>15</v>
      </c>
      <c r="AF167" s="2">
        <v>45</v>
      </c>
      <c r="AG167" s="2">
        <v>30</v>
      </c>
      <c r="AH167" s="2">
        <v>54</v>
      </c>
      <c r="AI167" s="2" t="s">
        <v>240</v>
      </c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</row>
    <row r="168" spans="29:78" ht="12.75">
      <c r="AC168" s="2">
        <v>3</v>
      </c>
      <c r="AD168" s="2" t="s">
        <v>212</v>
      </c>
      <c r="AE168" s="2">
        <v>21</v>
      </c>
      <c r="AF168" s="2">
        <v>57</v>
      </c>
      <c r="AG168" s="2">
        <v>33</v>
      </c>
      <c r="AH168" s="2">
        <v>67</v>
      </c>
      <c r="AI168" s="2" t="s">
        <v>238</v>
      </c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</row>
    <row r="169" spans="29:78" ht="12.75">
      <c r="AC169" s="2">
        <v>1</v>
      </c>
      <c r="AD169" s="2" t="s">
        <v>211</v>
      </c>
      <c r="AE169" s="2">
        <v>2</v>
      </c>
      <c r="AF169" s="2">
        <v>13</v>
      </c>
      <c r="AG169" s="2">
        <v>30</v>
      </c>
      <c r="AH169" s="2">
        <v>44</v>
      </c>
      <c r="AI169" s="2" t="s">
        <v>239</v>
      </c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</row>
    <row r="170" spans="29:78" ht="12.75">
      <c r="AC170" s="2">
        <v>1</v>
      </c>
      <c r="AD170" s="2" t="s">
        <v>211</v>
      </c>
      <c r="AE170" s="2">
        <v>2</v>
      </c>
      <c r="AF170" s="2">
        <v>16</v>
      </c>
      <c r="AG170" s="2">
        <v>32</v>
      </c>
      <c r="AH170" s="2">
        <v>47</v>
      </c>
      <c r="AI170" s="2" t="s">
        <v>240</v>
      </c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</row>
    <row r="171" spans="29:78" ht="12.75">
      <c r="AC171" s="2">
        <v>3</v>
      </c>
      <c r="AD171" s="2" t="s">
        <v>212</v>
      </c>
      <c r="AE171" s="2">
        <v>18</v>
      </c>
      <c r="AF171" s="2">
        <v>60</v>
      </c>
      <c r="AG171" s="2">
        <v>32</v>
      </c>
      <c r="AH171" s="2">
        <v>72</v>
      </c>
      <c r="AI171" s="2" t="s">
        <v>238</v>
      </c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</row>
    <row r="172" spans="29:78" ht="12.75">
      <c r="AC172" s="2">
        <v>3</v>
      </c>
      <c r="AD172" s="2" t="s">
        <v>212</v>
      </c>
      <c r="AE172" s="2">
        <v>18</v>
      </c>
      <c r="AF172" s="2">
        <v>49</v>
      </c>
      <c r="AG172" s="2">
        <v>30</v>
      </c>
      <c r="AH172" s="2">
        <v>61</v>
      </c>
      <c r="AI172" s="2" t="s">
        <v>239</v>
      </c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</row>
    <row r="173" spans="29:78" ht="12.75">
      <c r="AC173" s="2">
        <v>1</v>
      </c>
      <c r="AD173" s="2" t="s">
        <v>211</v>
      </c>
      <c r="AE173" s="2">
        <v>2</v>
      </c>
      <c r="AF173" s="2">
        <v>12</v>
      </c>
      <c r="AG173" s="2">
        <v>32</v>
      </c>
      <c r="AH173" s="2">
        <v>50</v>
      </c>
      <c r="AI173" s="2" t="s">
        <v>240</v>
      </c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</row>
    <row r="174" spans="29:78" ht="12.75">
      <c r="AC174" s="2">
        <v>1</v>
      </c>
      <c r="AD174" s="2" t="s">
        <v>211</v>
      </c>
      <c r="AE174" s="2">
        <v>1</v>
      </c>
      <c r="AF174" s="2">
        <v>11</v>
      </c>
      <c r="AG174" s="2">
        <v>30</v>
      </c>
      <c r="AH174" s="2">
        <v>43</v>
      </c>
      <c r="AI174" s="2" t="s">
        <v>238</v>
      </c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</row>
    <row r="175" spans="29:78" ht="12.75">
      <c r="AC175" s="2">
        <v>2</v>
      </c>
      <c r="AD175" s="2" t="s">
        <v>213</v>
      </c>
      <c r="AE175" s="2">
        <v>14</v>
      </c>
      <c r="AF175" s="2">
        <v>44</v>
      </c>
      <c r="AG175" s="2">
        <v>31</v>
      </c>
      <c r="AH175" s="2">
        <v>67</v>
      </c>
      <c r="AI175" s="2" t="s">
        <v>239</v>
      </c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</row>
    <row r="176" spans="29:78" ht="12.75">
      <c r="AC176" s="2">
        <v>1</v>
      </c>
      <c r="AD176" s="2" t="s">
        <v>211</v>
      </c>
      <c r="AE176" s="2">
        <v>2</v>
      </c>
      <c r="AF176" s="2">
        <v>14</v>
      </c>
      <c r="AG176" s="2">
        <v>35</v>
      </c>
      <c r="AH176" s="2">
        <v>51</v>
      </c>
      <c r="AI176" s="2" t="s">
        <v>240</v>
      </c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</row>
    <row r="177" spans="29:78" ht="12.75">
      <c r="AC177" s="2">
        <v>1</v>
      </c>
      <c r="AD177" s="2" t="s">
        <v>211</v>
      </c>
      <c r="AE177" s="2">
        <v>4</v>
      </c>
      <c r="AF177" s="2">
        <v>16</v>
      </c>
      <c r="AG177" s="2">
        <v>34</v>
      </c>
      <c r="AH177" s="2">
        <v>50</v>
      </c>
      <c r="AI177" s="2" t="s">
        <v>238</v>
      </c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</row>
    <row r="178" spans="29:78" ht="12.75">
      <c r="AC178" s="2">
        <v>2</v>
      </c>
      <c r="AD178" s="2" t="s">
        <v>213</v>
      </c>
      <c r="AE178" s="2">
        <v>10</v>
      </c>
      <c r="AF178" s="2">
        <v>35</v>
      </c>
      <c r="AG178" s="2">
        <v>26</v>
      </c>
      <c r="AH178" s="2">
        <v>57</v>
      </c>
      <c r="AI178" s="2" t="s">
        <v>239</v>
      </c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</row>
    <row r="179" spans="29:78" ht="12.75">
      <c r="AC179" s="2">
        <v>3</v>
      </c>
      <c r="AD179" s="2" t="s">
        <v>212</v>
      </c>
      <c r="AE179" s="2">
        <v>23</v>
      </c>
      <c r="AF179" s="2">
        <v>61</v>
      </c>
      <c r="AG179" s="2">
        <v>30</v>
      </c>
      <c r="AH179" s="2">
        <v>77</v>
      </c>
      <c r="AI179" s="2" t="s">
        <v>240</v>
      </c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</row>
    <row r="180" spans="29:78" ht="12.75">
      <c r="AC180" s="2">
        <v>2</v>
      </c>
      <c r="AD180" s="2" t="s">
        <v>213</v>
      </c>
      <c r="AE180" s="2">
        <v>13</v>
      </c>
      <c r="AF180" s="2">
        <v>42</v>
      </c>
      <c r="AG180" s="2">
        <v>26</v>
      </c>
      <c r="AH180" s="2">
        <v>57</v>
      </c>
      <c r="AI180" s="2" t="s">
        <v>238</v>
      </c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</row>
    <row r="181" spans="29:78" ht="12.75">
      <c r="AC181" s="2">
        <v>1</v>
      </c>
      <c r="AD181" s="2" t="s">
        <v>211</v>
      </c>
      <c r="AE181" s="2">
        <v>1</v>
      </c>
      <c r="AF181" s="2">
        <v>15</v>
      </c>
      <c r="AG181" s="2">
        <v>41</v>
      </c>
      <c r="AH181" s="2">
        <v>52</v>
      </c>
      <c r="AI181" s="2" t="s">
        <v>239</v>
      </c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</row>
    <row r="182" spans="29:78" ht="12.75">
      <c r="AC182" s="2">
        <v>3</v>
      </c>
      <c r="AD182" s="2" t="s">
        <v>212</v>
      </c>
      <c r="AE182" s="2">
        <v>18</v>
      </c>
      <c r="AF182" s="2">
        <v>48</v>
      </c>
      <c r="AG182" s="2">
        <v>30</v>
      </c>
      <c r="AH182" s="2">
        <v>60</v>
      </c>
      <c r="AI182" s="2" t="s">
        <v>240</v>
      </c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</row>
    <row r="183" spans="29:78" ht="12.75">
      <c r="AC183" s="2">
        <v>2</v>
      </c>
      <c r="AD183" s="2" t="s">
        <v>213</v>
      </c>
      <c r="AE183" s="2">
        <v>13</v>
      </c>
      <c r="AF183" s="2">
        <v>42</v>
      </c>
      <c r="AG183" s="2">
        <v>27</v>
      </c>
      <c r="AH183" s="2">
        <v>56</v>
      </c>
      <c r="AI183" s="2" t="s">
        <v>238</v>
      </c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</row>
    <row r="184" spans="29:78" ht="12.75">
      <c r="AC184" s="2">
        <v>1</v>
      </c>
      <c r="AD184" s="2" t="s">
        <v>211</v>
      </c>
      <c r="AE184" s="2">
        <v>2</v>
      </c>
      <c r="AF184" s="2">
        <v>15</v>
      </c>
      <c r="AG184" s="2">
        <v>31</v>
      </c>
      <c r="AH184" s="2">
        <v>49</v>
      </c>
      <c r="AI184" s="2" t="s">
        <v>239</v>
      </c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</row>
    <row r="185" spans="29:78" ht="12.75">
      <c r="AC185" s="2">
        <v>1</v>
      </c>
      <c r="AD185" s="2" t="s">
        <v>211</v>
      </c>
      <c r="AE185" s="2">
        <v>4</v>
      </c>
      <c r="AF185" s="2">
        <v>17</v>
      </c>
      <c r="AG185" s="2">
        <v>39</v>
      </c>
      <c r="AH185" s="2">
        <v>54</v>
      </c>
      <c r="AI185" s="2" t="s">
        <v>240</v>
      </c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</row>
    <row r="186" spans="29:78" ht="12.75">
      <c r="AC186" s="2">
        <v>2</v>
      </c>
      <c r="AD186" s="2" t="s">
        <v>213</v>
      </c>
      <c r="AE186" s="2">
        <v>16</v>
      </c>
      <c r="AF186" s="2">
        <v>45</v>
      </c>
      <c r="AG186" s="2">
        <v>34</v>
      </c>
      <c r="AH186" s="2">
        <v>60</v>
      </c>
      <c r="AI186" s="2" t="s">
        <v>238</v>
      </c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</row>
    <row r="187" spans="29:78" ht="12.75">
      <c r="AC187" s="2">
        <v>2</v>
      </c>
      <c r="AD187" s="2" t="s">
        <v>213</v>
      </c>
      <c r="AE187" s="2">
        <v>10</v>
      </c>
      <c r="AF187" s="2">
        <v>35</v>
      </c>
      <c r="AG187" s="2">
        <v>20</v>
      </c>
      <c r="AH187" s="2">
        <v>50</v>
      </c>
      <c r="AI187" s="2" t="s">
        <v>239</v>
      </c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</row>
    <row r="188" spans="29:78" ht="12.75">
      <c r="AC188" s="2">
        <v>1</v>
      </c>
      <c r="AD188" s="2" t="s">
        <v>211</v>
      </c>
      <c r="AE188" s="2">
        <v>2</v>
      </c>
      <c r="AF188" s="2">
        <v>13</v>
      </c>
      <c r="AG188" s="2">
        <v>32</v>
      </c>
      <c r="AH188" s="2">
        <v>47</v>
      </c>
      <c r="AI188" s="2" t="s">
        <v>240</v>
      </c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</row>
    <row r="189" spans="29:78" ht="12.75">
      <c r="AC189" s="2">
        <v>2</v>
      </c>
      <c r="AD189" s="2" t="s">
        <v>213</v>
      </c>
      <c r="AE189" s="2">
        <v>13</v>
      </c>
      <c r="AF189" s="2">
        <v>54</v>
      </c>
      <c r="AG189" s="2">
        <v>29</v>
      </c>
      <c r="AH189" s="2">
        <v>62</v>
      </c>
      <c r="AI189" s="2" t="s">
        <v>238</v>
      </c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</row>
    <row r="190" spans="29:78" ht="12.75">
      <c r="AC190" s="2">
        <v>1</v>
      </c>
      <c r="AD190" s="2" t="s">
        <v>211</v>
      </c>
      <c r="AE190" s="2">
        <v>2</v>
      </c>
      <c r="AF190" s="2">
        <v>15</v>
      </c>
      <c r="AG190" s="2">
        <v>34</v>
      </c>
      <c r="AH190" s="2">
        <v>51</v>
      </c>
      <c r="AI190" s="2" t="s">
        <v>239</v>
      </c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</row>
    <row r="191" spans="29:78" ht="12.75">
      <c r="AC191" s="2">
        <v>2</v>
      </c>
      <c r="AD191" s="2" t="s">
        <v>213</v>
      </c>
      <c r="AE191" s="2">
        <v>10</v>
      </c>
      <c r="AF191" s="2">
        <v>50</v>
      </c>
      <c r="AG191" s="2">
        <v>22</v>
      </c>
      <c r="AH191" s="2">
        <v>60</v>
      </c>
      <c r="AI191" s="2" t="s">
        <v>240</v>
      </c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</row>
    <row r="192" spans="29:78" ht="12.75">
      <c r="AC192" s="2">
        <v>1</v>
      </c>
      <c r="AD192" s="2" t="s">
        <v>211</v>
      </c>
      <c r="AE192" s="2">
        <v>1</v>
      </c>
      <c r="AF192" s="2">
        <v>15</v>
      </c>
      <c r="AG192" s="2">
        <v>31</v>
      </c>
      <c r="AH192" s="2">
        <v>49</v>
      </c>
      <c r="AI192" s="2" t="s">
        <v>238</v>
      </c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</row>
    <row r="193" spans="29:78" ht="12.75">
      <c r="AC193" s="2">
        <v>1</v>
      </c>
      <c r="AD193" s="2" t="s">
        <v>211</v>
      </c>
      <c r="AE193" s="2">
        <v>2</v>
      </c>
      <c r="AF193" s="2">
        <v>15</v>
      </c>
      <c r="AG193" s="2">
        <v>37</v>
      </c>
      <c r="AH193" s="2">
        <v>54</v>
      </c>
      <c r="AI193" s="2" t="s">
        <v>239</v>
      </c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</row>
    <row r="194" spans="29:78" ht="12.75">
      <c r="AC194" s="2">
        <v>2</v>
      </c>
      <c r="AD194" s="2" t="s">
        <v>213</v>
      </c>
      <c r="AE194" s="2">
        <v>12</v>
      </c>
      <c r="AF194" s="2">
        <v>47</v>
      </c>
      <c r="AG194" s="2">
        <v>28</v>
      </c>
      <c r="AH194" s="2">
        <v>61</v>
      </c>
      <c r="AI194" s="2" t="s">
        <v>240</v>
      </c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</row>
    <row r="195" spans="29:78" ht="12.75">
      <c r="AC195" s="2">
        <v>2</v>
      </c>
      <c r="AD195" s="2" t="s">
        <v>213</v>
      </c>
      <c r="AE195" s="2">
        <v>13</v>
      </c>
      <c r="AF195" s="2">
        <v>41</v>
      </c>
      <c r="AG195" s="2">
        <v>28</v>
      </c>
      <c r="AH195" s="2">
        <v>57</v>
      </c>
      <c r="AI195" s="2" t="s">
        <v>238</v>
      </c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</row>
    <row r="196" spans="29:78" ht="12.75">
      <c r="AC196" s="2">
        <v>1</v>
      </c>
      <c r="AD196" s="2" t="s">
        <v>211</v>
      </c>
      <c r="AE196" s="2">
        <v>4</v>
      </c>
      <c r="AF196" s="2">
        <v>13</v>
      </c>
      <c r="AG196" s="2">
        <v>39</v>
      </c>
      <c r="AH196" s="2">
        <v>54</v>
      </c>
      <c r="AI196" s="2" t="s">
        <v>239</v>
      </c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</row>
    <row r="197" spans="29:78" ht="12.75">
      <c r="AC197" s="2">
        <v>3</v>
      </c>
      <c r="AD197" s="2" t="s">
        <v>212</v>
      </c>
      <c r="AE197" s="2">
        <v>20</v>
      </c>
      <c r="AF197" s="2">
        <v>51</v>
      </c>
      <c r="AG197" s="2">
        <v>32</v>
      </c>
      <c r="AH197" s="2">
        <v>65</v>
      </c>
      <c r="AI197" s="2" t="s">
        <v>240</v>
      </c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</row>
    <row r="198" spans="29:78" ht="12.75">
      <c r="AC198" s="2">
        <v>2</v>
      </c>
      <c r="AD198" s="2" t="s">
        <v>213</v>
      </c>
      <c r="AE198" s="2">
        <v>15</v>
      </c>
      <c r="AF198" s="2">
        <v>49</v>
      </c>
      <c r="AG198" s="2">
        <v>31</v>
      </c>
      <c r="AH198" s="2">
        <v>69</v>
      </c>
      <c r="AI198" s="2" t="s">
        <v>238</v>
      </c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</row>
    <row r="199" spans="29:78" ht="12.75">
      <c r="AC199" s="2">
        <v>2</v>
      </c>
      <c r="AD199" s="2" t="s">
        <v>213</v>
      </c>
      <c r="AE199" s="2">
        <v>13</v>
      </c>
      <c r="AF199" s="2">
        <v>40</v>
      </c>
      <c r="AG199" s="2">
        <v>25</v>
      </c>
      <c r="AH199" s="2">
        <v>55</v>
      </c>
      <c r="AI199" s="2" t="s">
        <v>239</v>
      </c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</row>
    <row r="200" spans="29:78" ht="12.75">
      <c r="AC200" s="2">
        <v>1</v>
      </c>
      <c r="AD200" s="2" t="s">
        <v>211</v>
      </c>
      <c r="AE200" s="2">
        <v>3</v>
      </c>
      <c r="AF200" s="2">
        <v>13</v>
      </c>
      <c r="AG200" s="2">
        <v>23</v>
      </c>
      <c r="AH200" s="2">
        <v>45</v>
      </c>
      <c r="AI200" s="2" t="s">
        <v>240</v>
      </c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</row>
    <row r="201" spans="29:78" ht="12.75">
      <c r="AC201" s="2">
        <v>1</v>
      </c>
      <c r="AD201" s="2" t="s">
        <v>211</v>
      </c>
      <c r="AE201" s="2">
        <v>3</v>
      </c>
      <c r="AF201" s="2">
        <v>15</v>
      </c>
      <c r="AG201" s="2">
        <v>38</v>
      </c>
      <c r="AH201" s="2">
        <v>51</v>
      </c>
      <c r="AI201" s="2" t="s">
        <v>238</v>
      </c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</row>
    <row r="202" spans="29:78" ht="12.75">
      <c r="AC202" s="2">
        <v>2</v>
      </c>
      <c r="AD202" s="2" t="s">
        <v>213</v>
      </c>
      <c r="AE202" s="2">
        <v>14</v>
      </c>
      <c r="AF202" s="2">
        <v>48</v>
      </c>
      <c r="AG202" s="2">
        <v>28</v>
      </c>
      <c r="AH202" s="2">
        <v>68</v>
      </c>
      <c r="AI202" s="2" t="s">
        <v>239</v>
      </c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</row>
    <row r="203" spans="29:78" ht="12.75">
      <c r="AC203" s="2">
        <v>1</v>
      </c>
      <c r="AD203" s="2" t="s">
        <v>211</v>
      </c>
      <c r="AE203" s="2">
        <v>2</v>
      </c>
      <c r="AF203" s="2">
        <v>15</v>
      </c>
      <c r="AG203" s="2">
        <v>35</v>
      </c>
      <c r="AH203" s="2">
        <v>52</v>
      </c>
      <c r="AI203" s="2" t="s">
        <v>240</v>
      </c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</row>
    <row r="204" spans="29:78" ht="12.75">
      <c r="AC204" s="2">
        <v>3</v>
      </c>
      <c r="AD204" s="2" t="s">
        <v>212</v>
      </c>
      <c r="AE204" s="2">
        <v>25</v>
      </c>
      <c r="AF204" s="2">
        <v>60</v>
      </c>
      <c r="AG204" s="2">
        <v>33</v>
      </c>
      <c r="AH204" s="2">
        <v>63</v>
      </c>
      <c r="AI204" s="2" t="s">
        <v>238</v>
      </c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</row>
    <row r="205" spans="29:78" ht="12.75">
      <c r="AC205" s="2">
        <v>2</v>
      </c>
      <c r="AD205" s="2" t="s">
        <v>213</v>
      </c>
      <c r="AE205" s="2">
        <v>15</v>
      </c>
      <c r="AF205" s="2">
        <v>46</v>
      </c>
      <c r="AG205" s="2">
        <v>28</v>
      </c>
      <c r="AH205" s="2">
        <v>65</v>
      </c>
      <c r="AI205" s="2" t="s">
        <v>239</v>
      </c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</row>
    <row r="206" spans="29:78" ht="12.75">
      <c r="AC206" s="2">
        <v>1</v>
      </c>
      <c r="AD206" s="2" t="s">
        <v>211</v>
      </c>
      <c r="AE206" s="2">
        <v>3</v>
      </c>
      <c r="AF206" s="2">
        <v>14</v>
      </c>
      <c r="AG206" s="2">
        <v>34</v>
      </c>
      <c r="AH206" s="2">
        <v>46</v>
      </c>
      <c r="AI206" s="2" t="s">
        <v>240</v>
      </c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</row>
    <row r="207" spans="29:78" ht="12.75">
      <c r="AC207" s="2">
        <v>2</v>
      </c>
      <c r="AD207" s="2" t="s">
        <v>213</v>
      </c>
      <c r="AE207" s="2">
        <v>18</v>
      </c>
      <c r="AF207" s="2">
        <v>48</v>
      </c>
      <c r="AG207" s="2">
        <v>32</v>
      </c>
      <c r="AH207" s="2">
        <v>59</v>
      </c>
      <c r="AI207" s="2" t="s">
        <v>238</v>
      </c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</row>
    <row r="208" spans="29:78" ht="12.75">
      <c r="AC208" s="2">
        <v>2</v>
      </c>
      <c r="AD208" s="2" t="s">
        <v>213</v>
      </c>
      <c r="AE208" s="2">
        <v>16</v>
      </c>
      <c r="AF208" s="2">
        <v>51</v>
      </c>
      <c r="AG208" s="2">
        <v>27</v>
      </c>
      <c r="AH208" s="2">
        <v>60</v>
      </c>
      <c r="AI208" s="2" t="s">
        <v>239</v>
      </c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</row>
    <row r="209" spans="29:78" ht="12.75">
      <c r="AC209" s="2">
        <v>3</v>
      </c>
      <c r="AD209" s="2" t="s">
        <v>212</v>
      </c>
      <c r="AE209" s="2">
        <v>18</v>
      </c>
      <c r="AF209" s="2">
        <v>55</v>
      </c>
      <c r="AG209" s="2">
        <v>30</v>
      </c>
      <c r="AH209" s="2">
        <v>65</v>
      </c>
      <c r="AI209" s="2" t="s">
        <v>240</v>
      </c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</row>
    <row r="210" spans="29:78" ht="12.75">
      <c r="AC210" s="2">
        <v>1</v>
      </c>
      <c r="AD210" s="2" t="s">
        <v>211</v>
      </c>
      <c r="AE210" s="2">
        <v>5</v>
      </c>
      <c r="AF210" s="2">
        <v>17</v>
      </c>
      <c r="AG210" s="2">
        <v>33</v>
      </c>
      <c r="AH210" s="2">
        <v>51</v>
      </c>
      <c r="AI210" s="2" t="s">
        <v>238</v>
      </c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</row>
    <row r="211" spans="29:78" ht="12.75">
      <c r="AC211" s="2">
        <v>3</v>
      </c>
      <c r="AD211" s="2" t="s">
        <v>212</v>
      </c>
      <c r="AE211" s="2">
        <v>22</v>
      </c>
      <c r="AF211" s="2">
        <v>67</v>
      </c>
      <c r="AG211" s="2">
        <v>38</v>
      </c>
      <c r="AH211" s="2">
        <v>77</v>
      </c>
      <c r="AI211" s="2" t="s">
        <v>239</v>
      </c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</row>
    <row r="212" spans="29:78" ht="12.75">
      <c r="AC212" s="2">
        <v>3</v>
      </c>
      <c r="AD212" s="2" t="s">
        <v>212</v>
      </c>
      <c r="AE212" s="2">
        <v>21</v>
      </c>
      <c r="AF212" s="2">
        <v>66</v>
      </c>
      <c r="AG212" s="2">
        <v>30</v>
      </c>
      <c r="AH212" s="2">
        <v>76</v>
      </c>
      <c r="AI212" s="2" t="s">
        <v>240</v>
      </c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</row>
    <row r="213" spans="29:78" ht="12.75">
      <c r="AC213" s="2">
        <v>3</v>
      </c>
      <c r="AD213" s="2" t="s">
        <v>212</v>
      </c>
      <c r="AE213" s="2">
        <v>13</v>
      </c>
      <c r="AF213" s="2">
        <v>52</v>
      </c>
      <c r="AG213" s="2">
        <v>30</v>
      </c>
      <c r="AH213" s="2">
        <v>67</v>
      </c>
      <c r="AI213" s="2" t="s">
        <v>238</v>
      </c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</row>
    <row r="214" spans="29:78" ht="12.75">
      <c r="AC214" s="2">
        <v>2</v>
      </c>
      <c r="AD214" s="2" t="s">
        <v>213</v>
      </c>
      <c r="AE214" s="2">
        <v>13</v>
      </c>
      <c r="AF214" s="2">
        <v>40</v>
      </c>
      <c r="AG214" s="2">
        <v>28</v>
      </c>
      <c r="AH214" s="2">
        <v>61</v>
      </c>
      <c r="AI214" s="2" t="s">
        <v>239</v>
      </c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</row>
    <row r="215" spans="29:78" ht="12.75">
      <c r="AC215" s="2">
        <v>2</v>
      </c>
      <c r="AD215" s="2" t="s">
        <v>213</v>
      </c>
      <c r="AE215" s="2">
        <v>11</v>
      </c>
      <c r="AF215" s="2">
        <v>38</v>
      </c>
      <c r="AG215" s="2">
        <v>24</v>
      </c>
      <c r="AH215" s="2">
        <v>55</v>
      </c>
      <c r="AI215" s="2" t="s">
        <v>240</v>
      </c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</row>
    <row r="216" spans="29:78" ht="12.75">
      <c r="AC216" s="2">
        <v>1</v>
      </c>
      <c r="AD216" s="2" t="s">
        <v>211</v>
      </c>
      <c r="AE216" s="2">
        <v>2</v>
      </c>
      <c r="AF216" s="2">
        <v>14</v>
      </c>
      <c r="AG216" s="2">
        <v>34</v>
      </c>
      <c r="AH216" s="2">
        <v>52</v>
      </c>
      <c r="AI216" s="2" t="s">
        <v>238</v>
      </c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</row>
    <row r="217" spans="29:78" ht="12.75">
      <c r="AC217" s="2">
        <v>3</v>
      </c>
      <c r="AD217" s="2" t="s">
        <v>212</v>
      </c>
      <c r="AE217" s="2">
        <v>20</v>
      </c>
      <c r="AF217" s="2">
        <v>64</v>
      </c>
      <c r="AG217" s="2">
        <v>38</v>
      </c>
      <c r="AH217" s="2">
        <v>79</v>
      </c>
      <c r="AI217" s="2" t="s">
        <v>239</v>
      </c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</row>
    <row r="218" spans="29:78" ht="12.75">
      <c r="AC218" s="2">
        <v>1</v>
      </c>
      <c r="AD218" s="2" t="s">
        <v>211</v>
      </c>
      <c r="AE218" s="2">
        <v>6</v>
      </c>
      <c r="AF218" s="2">
        <v>16</v>
      </c>
      <c r="AG218" s="2">
        <v>35</v>
      </c>
      <c r="AH218" s="2">
        <v>50</v>
      </c>
      <c r="AI218" s="2" t="s">
        <v>240</v>
      </c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</row>
    <row r="219" spans="29:78" ht="12.75">
      <c r="AC219" s="2">
        <v>3</v>
      </c>
      <c r="AD219" s="2" t="s">
        <v>212</v>
      </c>
      <c r="AE219" s="2">
        <v>20</v>
      </c>
      <c r="AF219" s="2">
        <v>67</v>
      </c>
      <c r="AG219" s="2">
        <v>28</v>
      </c>
      <c r="AH219" s="2">
        <v>77</v>
      </c>
      <c r="AI219" s="2" t="s">
        <v>238</v>
      </c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</row>
    <row r="220" spans="29:78" ht="12.75">
      <c r="AC220" s="2">
        <v>2</v>
      </c>
      <c r="AD220" s="2" t="s">
        <v>213</v>
      </c>
      <c r="AE220" s="2">
        <v>12</v>
      </c>
      <c r="AF220" s="2">
        <v>44</v>
      </c>
      <c r="AG220" s="2">
        <v>26</v>
      </c>
      <c r="AH220" s="2">
        <v>55</v>
      </c>
      <c r="AI220" s="2" t="s">
        <v>239</v>
      </c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</row>
    <row r="221" spans="29:78" ht="12.75">
      <c r="AC221" s="2">
        <v>1</v>
      </c>
      <c r="AD221" s="2" t="s">
        <v>211</v>
      </c>
      <c r="AE221" s="2">
        <v>3</v>
      </c>
      <c r="AF221" s="2">
        <v>14</v>
      </c>
      <c r="AG221" s="2">
        <v>30</v>
      </c>
      <c r="AH221" s="2">
        <v>48</v>
      </c>
      <c r="AI221" s="2" t="s">
        <v>240</v>
      </c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</row>
    <row r="222" spans="29:78" ht="12.75">
      <c r="AC222" s="2">
        <v>1</v>
      </c>
      <c r="AD222" s="2" t="s">
        <v>211</v>
      </c>
      <c r="AE222" s="2">
        <v>2</v>
      </c>
      <c r="AF222" s="2">
        <v>19</v>
      </c>
      <c r="AG222" s="2">
        <v>34</v>
      </c>
      <c r="AH222" s="2">
        <v>48</v>
      </c>
      <c r="AI222" s="2" t="s">
        <v>238</v>
      </c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</row>
    <row r="223" spans="29:78" ht="12.75">
      <c r="AC223" s="2">
        <v>3</v>
      </c>
      <c r="AD223" s="2" t="s">
        <v>212</v>
      </c>
      <c r="AE223" s="2">
        <v>14</v>
      </c>
      <c r="AF223" s="2">
        <v>56</v>
      </c>
      <c r="AG223" s="2">
        <v>26</v>
      </c>
      <c r="AH223" s="2">
        <v>61</v>
      </c>
      <c r="AI223" s="2" t="s">
        <v>239</v>
      </c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</row>
    <row r="224" spans="29:78" ht="12.75">
      <c r="AC224" s="2">
        <v>1</v>
      </c>
      <c r="AD224" s="2" t="s">
        <v>211</v>
      </c>
      <c r="AE224" s="2">
        <v>2</v>
      </c>
      <c r="AF224" s="2">
        <v>12</v>
      </c>
      <c r="AG224" s="2">
        <v>40</v>
      </c>
      <c r="AH224" s="2">
        <v>58</v>
      </c>
      <c r="AI224" s="2" t="s">
        <v>240</v>
      </c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</row>
    <row r="225" spans="29:78" ht="12.75">
      <c r="AC225" s="2">
        <v>3</v>
      </c>
      <c r="AD225" s="2" t="s">
        <v>212</v>
      </c>
      <c r="AE225" s="2">
        <v>18</v>
      </c>
      <c r="AF225" s="2">
        <v>48</v>
      </c>
      <c r="AG225" s="2">
        <v>28</v>
      </c>
      <c r="AH225" s="2">
        <v>62</v>
      </c>
      <c r="AI225" s="2" t="s">
        <v>238</v>
      </c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</row>
    <row r="226" spans="29:78" ht="12.75">
      <c r="AC226" s="2">
        <v>2</v>
      </c>
      <c r="AD226" s="2" t="s">
        <v>213</v>
      </c>
      <c r="AE226" s="2">
        <v>15</v>
      </c>
      <c r="AF226" s="2">
        <v>45</v>
      </c>
      <c r="AG226" s="2">
        <v>30</v>
      </c>
      <c r="AH226" s="2">
        <v>56</v>
      </c>
      <c r="AI226" s="2" t="s">
        <v>239</v>
      </c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</row>
    <row r="227" spans="29:78" ht="12.75">
      <c r="AC227" s="2">
        <v>1</v>
      </c>
      <c r="AD227" s="2" t="s">
        <v>211</v>
      </c>
      <c r="AE227" s="2">
        <v>2</v>
      </c>
      <c r="AF227" s="2">
        <v>14</v>
      </c>
      <c r="AG227" s="2">
        <v>32</v>
      </c>
      <c r="AH227" s="2">
        <v>46</v>
      </c>
      <c r="AI227" s="2" t="s">
        <v>240</v>
      </c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</row>
    <row r="228" spans="29:78" ht="12.75">
      <c r="AC228" s="2">
        <v>1</v>
      </c>
      <c r="AD228" s="2" t="s">
        <v>211</v>
      </c>
      <c r="AE228" s="2">
        <v>4</v>
      </c>
      <c r="AF228" s="2">
        <v>15</v>
      </c>
      <c r="AG228" s="2">
        <v>44</v>
      </c>
      <c r="AH228" s="2">
        <v>57</v>
      </c>
      <c r="AI228" s="2" t="s">
        <v>238</v>
      </c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</row>
    <row r="229" spans="29:78" ht="12.75">
      <c r="AC229" s="2">
        <v>3</v>
      </c>
      <c r="AD229" s="2" t="s">
        <v>212</v>
      </c>
      <c r="AE229" s="2">
        <v>24</v>
      </c>
      <c r="AF229" s="2">
        <v>56</v>
      </c>
      <c r="AG229" s="2">
        <v>34</v>
      </c>
      <c r="AH229" s="2">
        <v>63</v>
      </c>
      <c r="AI229" s="2" t="s">
        <v>239</v>
      </c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</row>
    <row r="230" spans="29:78" ht="12.75">
      <c r="AC230" s="2">
        <v>3</v>
      </c>
      <c r="AD230" s="2" t="s">
        <v>212</v>
      </c>
      <c r="AE230" s="2">
        <v>16</v>
      </c>
      <c r="AF230" s="2">
        <v>58</v>
      </c>
      <c r="AG230" s="2">
        <v>30</v>
      </c>
      <c r="AH230" s="2">
        <v>72</v>
      </c>
      <c r="AI230" s="2" t="s">
        <v>240</v>
      </c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</row>
    <row r="231" spans="29:78" ht="12.75">
      <c r="AC231" s="2">
        <v>3</v>
      </c>
      <c r="AD231" s="2" t="s">
        <v>212</v>
      </c>
      <c r="AE231" s="2">
        <v>21</v>
      </c>
      <c r="AF231" s="2">
        <v>59</v>
      </c>
      <c r="AG231" s="2">
        <v>30</v>
      </c>
      <c r="AH231" s="2">
        <v>71</v>
      </c>
      <c r="AI231" s="2" t="s">
        <v>238</v>
      </c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</row>
    <row r="232" spans="29:78" ht="12.75">
      <c r="AC232" s="2">
        <v>3</v>
      </c>
      <c r="AD232" s="2" t="s">
        <v>212</v>
      </c>
      <c r="AE232" s="2">
        <v>18</v>
      </c>
      <c r="AF232" s="2">
        <v>56</v>
      </c>
      <c r="AG232" s="2">
        <v>29</v>
      </c>
      <c r="AH232" s="2">
        <v>63</v>
      </c>
      <c r="AI232" s="2" t="s">
        <v>239</v>
      </c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</row>
    <row r="233" spans="29:78" ht="12.75">
      <c r="AC233" s="2">
        <v>2</v>
      </c>
      <c r="AD233" s="2" t="s">
        <v>213</v>
      </c>
      <c r="AE233" s="2">
        <v>12</v>
      </c>
      <c r="AF233" s="2">
        <v>42</v>
      </c>
      <c r="AG233" s="2">
        <v>30</v>
      </c>
      <c r="AH233" s="2">
        <v>57</v>
      </c>
      <c r="AI233" s="2" t="s">
        <v>240</v>
      </c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</row>
    <row r="234" spans="29:78" ht="12.75">
      <c r="AC234" s="2">
        <v>3</v>
      </c>
      <c r="AD234" s="2" t="s">
        <v>212</v>
      </c>
      <c r="AE234" s="2">
        <v>23</v>
      </c>
      <c r="AF234" s="2">
        <v>69</v>
      </c>
      <c r="AG234" s="2">
        <v>26</v>
      </c>
      <c r="AH234" s="2">
        <v>77</v>
      </c>
      <c r="AI234" s="2" t="s">
        <v>238</v>
      </c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</row>
    <row r="235" spans="29:78" ht="12.75">
      <c r="AC235" s="2">
        <v>2</v>
      </c>
      <c r="AD235" s="2" t="s">
        <v>213</v>
      </c>
      <c r="AE235" s="2">
        <v>13</v>
      </c>
      <c r="AF235" s="2">
        <v>56</v>
      </c>
      <c r="AG235" s="2">
        <v>29</v>
      </c>
      <c r="AH235" s="2">
        <v>66</v>
      </c>
      <c r="AI235" s="2" t="s">
        <v>239</v>
      </c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</row>
    <row r="236" spans="29:78" ht="12.75">
      <c r="AC236" s="2">
        <v>1</v>
      </c>
      <c r="AD236" s="2" t="s">
        <v>211</v>
      </c>
      <c r="AE236" s="2">
        <v>2</v>
      </c>
      <c r="AF236" s="2">
        <v>15</v>
      </c>
      <c r="AG236" s="2">
        <v>34</v>
      </c>
      <c r="AH236" s="2">
        <v>52</v>
      </c>
      <c r="AI236" s="2" t="s">
        <v>240</v>
      </c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</row>
    <row r="237" spans="29:78" ht="12.75">
      <c r="AC237" s="2">
        <v>2</v>
      </c>
      <c r="AD237" s="2" t="s">
        <v>213</v>
      </c>
      <c r="AE237" s="2">
        <v>10</v>
      </c>
      <c r="AF237" s="2">
        <v>37</v>
      </c>
      <c r="AG237" s="2">
        <v>24</v>
      </c>
      <c r="AH237" s="2">
        <v>55</v>
      </c>
      <c r="AI237" s="2" t="s">
        <v>238</v>
      </c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</row>
    <row r="238" spans="29:78" ht="12.75">
      <c r="AC238" s="2">
        <v>1</v>
      </c>
      <c r="AD238" s="2" t="s">
        <v>211</v>
      </c>
      <c r="AE238" s="2">
        <v>2</v>
      </c>
      <c r="AF238" s="2">
        <v>15</v>
      </c>
      <c r="AG238" s="2">
        <v>31</v>
      </c>
      <c r="AH238" s="2">
        <v>46</v>
      </c>
      <c r="AI238" s="2" t="s">
        <v>239</v>
      </c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</row>
    <row r="239" spans="29:78" ht="12.75">
      <c r="AC239" s="2">
        <v>3</v>
      </c>
      <c r="AD239" s="2" t="s">
        <v>212</v>
      </c>
      <c r="AE239" s="2">
        <v>19</v>
      </c>
      <c r="AF239" s="2">
        <v>61</v>
      </c>
      <c r="AG239" s="2">
        <v>28</v>
      </c>
      <c r="AH239" s="2">
        <v>74</v>
      </c>
      <c r="AI239" s="2" t="s">
        <v>240</v>
      </c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</row>
    <row r="240" spans="29:78" ht="12.75">
      <c r="AC240" s="2">
        <v>1</v>
      </c>
      <c r="AD240" s="2" t="s">
        <v>211</v>
      </c>
      <c r="AE240" s="2">
        <v>3</v>
      </c>
      <c r="AF240" s="2">
        <v>13</v>
      </c>
      <c r="AG240" s="2">
        <v>35</v>
      </c>
      <c r="AH240" s="2">
        <v>50</v>
      </c>
      <c r="AI240" s="2" t="s">
        <v>238</v>
      </c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</row>
    <row r="241" spans="29:78" ht="12.75">
      <c r="AC241" s="2">
        <v>3</v>
      </c>
      <c r="AD241" s="2" t="s">
        <v>212</v>
      </c>
      <c r="AE241" s="2">
        <v>18</v>
      </c>
      <c r="AF241" s="2">
        <v>63</v>
      </c>
      <c r="AG241" s="2">
        <v>29</v>
      </c>
      <c r="AH241" s="2">
        <v>73</v>
      </c>
      <c r="AI241" s="2" t="s">
        <v>239</v>
      </c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</row>
    <row r="242" spans="29:78" ht="12.75">
      <c r="AC242" s="2">
        <v>2</v>
      </c>
      <c r="AD242" s="2" t="s">
        <v>213</v>
      </c>
      <c r="AE242" s="2">
        <v>15</v>
      </c>
      <c r="AF242" s="2">
        <v>47</v>
      </c>
      <c r="AG242" s="2">
        <v>31</v>
      </c>
      <c r="AH242" s="2">
        <v>67</v>
      </c>
      <c r="AI242" s="2" t="s">
        <v>240</v>
      </c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</row>
    <row r="243" spans="29:78" ht="12.75">
      <c r="AC243" s="2">
        <v>2</v>
      </c>
      <c r="AD243" s="2" t="s">
        <v>213</v>
      </c>
      <c r="AE243" s="2">
        <v>13</v>
      </c>
      <c r="AF243" s="2">
        <v>41</v>
      </c>
      <c r="AG243" s="2">
        <v>30</v>
      </c>
      <c r="AH243" s="2">
        <v>56</v>
      </c>
      <c r="AI243" s="2" t="s">
        <v>238</v>
      </c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</row>
    <row r="244" spans="29:78" ht="12.75">
      <c r="AC244" s="2">
        <v>2</v>
      </c>
      <c r="AD244" s="2" t="s">
        <v>213</v>
      </c>
      <c r="AE244" s="2">
        <v>13</v>
      </c>
      <c r="AF244" s="2">
        <v>43</v>
      </c>
      <c r="AG244" s="2">
        <v>29</v>
      </c>
      <c r="AH244" s="2">
        <v>64</v>
      </c>
      <c r="AI244" s="2" t="s">
        <v>239</v>
      </c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</row>
    <row r="245" spans="29:78" ht="12.75">
      <c r="AC245" s="2">
        <v>3</v>
      </c>
      <c r="AD245" s="2" t="s">
        <v>212</v>
      </c>
      <c r="AE245" s="2">
        <v>22</v>
      </c>
      <c r="AF245" s="2">
        <v>58</v>
      </c>
      <c r="AG245" s="2">
        <v>30</v>
      </c>
      <c r="AH245" s="2">
        <v>65</v>
      </c>
      <c r="AI245" s="2" t="s">
        <v>240</v>
      </c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</row>
    <row r="246" spans="29:78" ht="12.75">
      <c r="AC246" s="2">
        <v>1</v>
      </c>
      <c r="AD246" s="2" t="s">
        <v>211</v>
      </c>
      <c r="AE246" s="2">
        <v>3</v>
      </c>
      <c r="AF246" s="2">
        <v>14</v>
      </c>
      <c r="AG246" s="2">
        <v>35</v>
      </c>
      <c r="AH246" s="2">
        <v>51</v>
      </c>
      <c r="AI246" s="2" t="s">
        <v>238</v>
      </c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</row>
    <row r="247" spans="29:78" ht="12.75">
      <c r="AC247" s="2">
        <v>2</v>
      </c>
      <c r="AD247" s="2" t="s">
        <v>213</v>
      </c>
      <c r="AE247" s="2">
        <v>14</v>
      </c>
      <c r="AF247" s="2">
        <v>47</v>
      </c>
      <c r="AG247" s="2">
        <v>29</v>
      </c>
      <c r="AH247" s="2">
        <v>61</v>
      </c>
      <c r="AI247" s="2" t="s">
        <v>239</v>
      </c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</row>
    <row r="248" spans="29:78" ht="12.75">
      <c r="AC248" s="2">
        <v>3</v>
      </c>
      <c r="AD248" s="2" t="s">
        <v>212</v>
      </c>
      <c r="AE248" s="2">
        <v>19</v>
      </c>
      <c r="AF248" s="2">
        <v>53</v>
      </c>
      <c r="AG248" s="2">
        <v>27</v>
      </c>
      <c r="AH248" s="2">
        <v>64</v>
      </c>
      <c r="AI248" s="2" t="s">
        <v>240</v>
      </c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</row>
    <row r="249" spans="29:78" ht="12.75">
      <c r="AC249" s="2">
        <v>1</v>
      </c>
      <c r="AD249" s="2" t="s">
        <v>211</v>
      </c>
      <c r="AE249" s="2">
        <v>2</v>
      </c>
      <c r="AF249" s="2">
        <v>16</v>
      </c>
      <c r="AG249" s="2">
        <v>34</v>
      </c>
      <c r="AH249" s="2">
        <v>48</v>
      </c>
      <c r="AI249" s="2" t="s">
        <v>240</v>
      </c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</row>
    <row r="250" spans="29:78" ht="12.75">
      <c r="AC250" s="2">
        <v>3</v>
      </c>
      <c r="AD250" s="2" t="s">
        <v>212</v>
      </c>
      <c r="AE250" s="2">
        <v>20</v>
      </c>
      <c r="AF250" s="2">
        <v>50</v>
      </c>
      <c r="AG250" s="2">
        <v>25</v>
      </c>
      <c r="AH250" s="2">
        <v>57</v>
      </c>
      <c r="AI250" s="2" t="s">
        <v>238</v>
      </c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</row>
    <row r="251" spans="29:78" ht="12.75">
      <c r="AC251" s="2">
        <v>2</v>
      </c>
      <c r="AD251" s="2" t="s">
        <v>213</v>
      </c>
      <c r="AE251" s="2">
        <v>13</v>
      </c>
      <c r="AF251" s="2">
        <v>40</v>
      </c>
      <c r="AG251" s="2">
        <v>23</v>
      </c>
      <c r="AH251" s="2">
        <v>55</v>
      </c>
      <c r="AI251" s="2" t="s">
        <v>239</v>
      </c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</row>
    <row r="252" spans="29:78" ht="12.75">
      <c r="AC252" s="2">
        <v>1</v>
      </c>
      <c r="AD252" s="2" t="s">
        <v>211</v>
      </c>
      <c r="AE252" s="2">
        <v>2</v>
      </c>
      <c r="AF252" s="2">
        <v>17</v>
      </c>
      <c r="AG252" s="2">
        <v>34</v>
      </c>
      <c r="AH252" s="2">
        <v>54</v>
      </c>
      <c r="AI252" s="2" t="s">
        <v>240</v>
      </c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</row>
    <row r="253" spans="29:78" ht="12.75">
      <c r="AC253" s="2">
        <v>3</v>
      </c>
      <c r="AD253" s="2" t="s">
        <v>212</v>
      </c>
      <c r="AE253" s="2">
        <v>24</v>
      </c>
      <c r="AF253" s="2">
        <v>51</v>
      </c>
      <c r="AG253" s="2">
        <v>28</v>
      </c>
      <c r="AH253" s="2">
        <v>58</v>
      </c>
      <c r="AI253" s="2" t="s">
        <v>239</v>
      </c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</row>
    <row r="254" spans="29:78" ht="12.75">
      <c r="AC254" s="2">
        <v>1</v>
      </c>
      <c r="AD254" s="2" t="s">
        <v>211</v>
      </c>
      <c r="AE254" s="2">
        <v>2</v>
      </c>
      <c r="AF254" s="2">
        <v>15</v>
      </c>
      <c r="AG254" s="2">
        <v>37</v>
      </c>
      <c r="AH254" s="2">
        <v>53</v>
      </c>
      <c r="AI254" s="2" t="s">
        <v>240</v>
      </c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</row>
  </sheetData>
  <conditionalFormatting sqref="AC102">
    <cfRule type="cellIs" priority="1" dxfId="0" operator="equal" stopIfTrue="1">
      <formula>"Cat"</formula>
    </cfRule>
    <cfRule type="cellIs" priority="2" dxfId="1" operator="equal" stopIfTrue="1">
      <formula>"Output"</formula>
    </cfRule>
    <cfRule type="cellIs" priority="3" dxfId="0" operator="equal" stopIfTrue="1">
      <formula>"Cont"</formula>
    </cfRule>
  </conditionalFormatting>
  <conditionalFormatting sqref="AD102:CJ102">
    <cfRule type="cellIs" priority="4" dxfId="2" operator="equal" stopIfTrue="1">
      <formula>"Cat"</formula>
    </cfRule>
    <cfRule type="cellIs" priority="5" dxfId="1" operator="equal" stopIfTrue="1">
      <formula>"Output"</formula>
    </cfRule>
    <cfRule type="cellIs" priority="6" dxfId="0" operator="equal" stopIfTrue="1">
      <formula>"Cont"</formula>
    </cfRule>
  </conditionalFormatting>
  <dataValidations count="1">
    <dataValidation type="list" allowBlank="1" showInputMessage="1" showErrorMessage="1" errorTitle="Invalid Choice .." error="Please Select one option from the drop down menu in the cell." sqref="AC102:CJ102">
      <formula1>$Z$95:$Z$98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E80:CJ254"/>
  <sheetViews>
    <sheetView showGridLines="0" zoomScale="80" zoomScaleNormal="80" workbookViewId="0" topLeftCell="AZ101">
      <selection activeCell="Z90" sqref="Z90"/>
    </sheetView>
  </sheetViews>
  <sheetFormatPr defaultColWidth="9.140625" defaultRowHeight="12.75"/>
  <cols>
    <col min="27" max="51" width="0" style="0" hidden="1" customWidth="1"/>
    <col min="52" max="52" width="12.57421875" style="0" customWidth="1"/>
    <col min="56" max="56" width="11.28125" style="0" customWidth="1"/>
    <col min="62" max="62" width="11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spans="52:63" ht="15.75">
      <c r="AZ80" t="s">
        <v>322</v>
      </c>
      <c r="BA80" s="31" t="s">
        <v>88</v>
      </c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53:63" ht="12.75">
      <c r="BA81" s="2" t="s">
        <v>89</v>
      </c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53:63" ht="12.75">
      <c r="BA82" s="2" t="s">
        <v>90</v>
      </c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53:63" ht="12.75">
      <c r="BA83" s="32" t="s">
        <v>91</v>
      </c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53:63" ht="12.75">
      <c r="BA84" s="2" t="s">
        <v>92</v>
      </c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53:63" ht="12.75">
      <c r="BA85" s="33" t="s">
        <v>93</v>
      </c>
      <c r="BB85" s="33"/>
      <c r="BC85" s="33"/>
      <c r="BD85" s="33"/>
      <c r="BE85" s="33"/>
      <c r="BF85" s="33"/>
      <c r="BG85" s="33"/>
      <c r="BH85" s="33"/>
      <c r="BI85" s="33"/>
      <c r="BJ85" s="33"/>
      <c r="BK85" s="2"/>
    </row>
    <row r="86" spans="53:63" ht="12.75"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54:63" ht="12.75">
      <c r="BB87" s="42"/>
      <c r="BC87" s="42"/>
      <c r="BD87" s="42"/>
      <c r="BE87" s="42"/>
      <c r="BF87" s="42"/>
      <c r="BG87" s="42"/>
      <c r="BH87" s="42"/>
      <c r="BI87" s="42"/>
      <c r="BJ87" s="42"/>
      <c r="BK87" s="2"/>
    </row>
    <row r="88" spans="53:63" ht="12.75"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53:63" ht="12.75"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53:63" ht="12.75"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53:63" ht="12.75"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53:79" ht="12.75">
      <c r="BA92" s="34" t="s">
        <v>94</v>
      </c>
      <c r="BB92" s="2"/>
      <c r="BC92" s="35"/>
      <c r="BD92" s="35"/>
      <c r="BE92" s="48"/>
      <c r="BF92" s="48">
        <v>0</v>
      </c>
      <c r="BG92" s="48">
        <v>0</v>
      </c>
      <c r="BH92" s="48">
        <v>0</v>
      </c>
      <c r="BI92" s="48">
        <v>0</v>
      </c>
      <c r="BJ92" s="48"/>
      <c r="BK92" s="48"/>
      <c r="BL92" s="70"/>
      <c r="BM92" s="70"/>
      <c r="BN92" s="70"/>
      <c r="BO92" s="70"/>
      <c r="BP92" s="70"/>
      <c r="BZ92" s="70"/>
      <c r="CA92" s="70"/>
    </row>
    <row r="93" spans="53:88" ht="12.75">
      <c r="BA93" s="34" t="s">
        <v>95</v>
      </c>
      <c r="BB93" s="2"/>
      <c r="BC93" s="36"/>
      <c r="BD93" s="37"/>
      <c r="BE93" s="46"/>
      <c r="BF93" s="46">
        <v>1</v>
      </c>
      <c r="BG93" s="46">
        <v>10</v>
      </c>
      <c r="BH93" s="46">
        <v>20</v>
      </c>
      <c r="BI93" s="46">
        <v>43</v>
      </c>
      <c r="BJ93" s="46"/>
      <c r="BK93" s="46"/>
      <c r="BL93" s="46"/>
      <c r="BM93" s="46"/>
      <c r="BN93" s="46"/>
      <c r="BO93" s="46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46"/>
      <c r="CA93" s="46"/>
      <c r="CB93" s="37"/>
      <c r="CC93" s="37"/>
      <c r="CD93" s="37"/>
      <c r="CE93" s="37"/>
      <c r="CF93" s="37"/>
      <c r="CG93" s="37"/>
      <c r="CH93" s="37"/>
      <c r="CI93" s="37"/>
      <c r="CJ93" s="37"/>
    </row>
    <row r="94" spans="53:88" ht="12.75">
      <c r="BA94" s="34" t="s">
        <v>96</v>
      </c>
      <c r="BB94" s="2"/>
      <c r="BC94" s="38"/>
      <c r="BD94" s="35"/>
      <c r="BE94" s="29"/>
      <c r="BF94" s="29">
        <v>25</v>
      </c>
      <c r="BG94" s="29">
        <v>69</v>
      </c>
      <c r="BH94" s="29">
        <v>44</v>
      </c>
      <c r="BI94" s="29">
        <v>79</v>
      </c>
      <c r="BJ94" s="29"/>
      <c r="BK94" s="29"/>
      <c r="BL94" s="29"/>
      <c r="BM94" s="29"/>
      <c r="BN94" s="29"/>
      <c r="BO94" s="29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29"/>
      <c r="CA94" s="29"/>
      <c r="CB94" s="35"/>
      <c r="CC94" s="35"/>
      <c r="CD94" s="35"/>
      <c r="CE94" s="35"/>
      <c r="CF94" s="35"/>
      <c r="CG94" s="35"/>
      <c r="CH94" s="35"/>
      <c r="CI94" s="35"/>
      <c r="CJ94" s="35"/>
    </row>
    <row r="95" spans="53:88" ht="12.75">
      <c r="BA95" s="34" t="s">
        <v>97</v>
      </c>
      <c r="BB95" s="2"/>
      <c r="BC95" s="38"/>
      <c r="BD95" s="35"/>
      <c r="BE95" s="29"/>
      <c r="BF95" s="29">
        <v>11.926666666666666</v>
      </c>
      <c r="BG95" s="29">
        <v>37.78666666666667</v>
      </c>
      <c r="BH95" s="29">
        <v>30.553333333333335</v>
      </c>
      <c r="BI95" s="29">
        <v>58.446666666666665</v>
      </c>
      <c r="BJ95" s="29"/>
      <c r="BK95" s="29"/>
      <c r="BL95" s="29"/>
      <c r="BM95" s="29"/>
      <c r="BN95" s="29"/>
      <c r="BO95" s="29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29"/>
      <c r="CA95" s="29"/>
      <c r="CB95" s="35"/>
      <c r="CC95" s="35"/>
      <c r="CD95" s="35"/>
      <c r="CE95" s="35"/>
      <c r="CF95" s="35"/>
      <c r="CG95" s="35"/>
      <c r="CH95" s="35"/>
      <c r="CI95" s="35"/>
      <c r="CJ95" s="35"/>
    </row>
    <row r="96" spans="53:88" ht="12.75">
      <c r="BA96" s="34" t="s">
        <v>98</v>
      </c>
      <c r="BB96" s="2"/>
      <c r="BC96" s="38"/>
      <c r="BD96" s="35"/>
      <c r="BE96" s="29"/>
      <c r="BF96" s="29">
        <v>7.569008398936861</v>
      </c>
      <c r="BG96" s="29">
        <v>17.776232781485678</v>
      </c>
      <c r="BH96" s="29">
        <v>4.372790589446273</v>
      </c>
      <c r="BI96" s="29">
        <v>8.26859236429035</v>
      </c>
      <c r="BJ96" s="29"/>
      <c r="BK96" s="29"/>
      <c r="BL96" s="29"/>
      <c r="BM96" s="29"/>
      <c r="BN96" s="29"/>
      <c r="BO96" s="29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29"/>
      <c r="CA96" s="29"/>
      <c r="CB96" s="35"/>
      <c r="CC96" s="35"/>
      <c r="CD96" s="35"/>
      <c r="CE96" s="35"/>
      <c r="CF96" s="35"/>
      <c r="CG96" s="35"/>
      <c r="CH96" s="35"/>
      <c r="CI96" s="35"/>
      <c r="CJ96" s="35"/>
    </row>
    <row r="97" spans="53:88" ht="12.75">
      <c r="BA97" s="34" t="s">
        <v>77</v>
      </c>
      <c r="BB97" s="2"/>
      <c r="BC97" s="38"/>
      <c r="BD97" s="35"/>
      <c r="BE97" s="29"/>
      <c r="BF97" s="29">
        <v>-0.04155835509300232</v>
      </c>
      <c r="BG97" s="29">
        <v>-0.16935765743255615</v>
      </c>
      <c r="BH97" s="29">
        <v>-0.8330667614936829</v>
      </c>
      <c r="BI97" s="29">
        <v>-1.1941055059432983</v>
      </c>
      <c r="BJ97" s="29"/>
      <c r="BK97" s="29"/>
      <c r="BL97" s="29"/>
      <c r="BM97" s="29"/>
      <c r="BN97" s="29"/>
      <c r="BO97" s="29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29"/>
      <c r="CA97" s="29"/>
      <c r="CB97" s="35"/>
      <c r="CC97" s="35"/>
      <c r="CD97" s="35"/>
      <c r="CE97" s="35"/>
      <c r="CF97" s="35"/>
      <c r="CG97" s="35"/>
      <c r="CH97" s="35"/>
      <c r="CI97" s="35"/>
      <c r="CJ97" s="35"/>
    </row>
    <row r="98" spans="53:88" ht="12.75">
      <c r="BA98" s="34" t="s">
        <v>78</v>
      </c>
      <c r="BB98" s="2"/>
      <c r="BC98" s="39"/>
      <c r="BD98" s="40"/>
      <c r="BE98" s="47"/>
      <c r="BF98" s="47">
        <v>0.04165833443403244</v>
      </c>
      <c r="BG98" s="47">
        <v>0.016945764422416687</v>
      </c>
      <c r="BH98" s="47">
        <v>0.04165833815932274</v>
      </c>
      <c r="BI98" s="47">
        <v>0.027772221714258194</v>
      </c>
      <c r="BJ98" s="47"/>
      <c r="BK98" s="47"/>
      <c r="BL98" s="47"/>
      <c r="BM98" s="47"/>
      <c r="BN98" s="47"/>
      <c r="BO98" s="47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7"/>
      <c r="CA98" s="47"/>
      <c r="CB98" s="40"/>
      <c r="CC98" s="40"/>
      <c r="CD98" s="40"/>
      <c r="CE98" s="40"/>
      <c r="CF98" s="40"/>
      <c r="CG98" s="40"/>
      <c r="CH98" s="40"/>
      <c r="CI98" s="40"/>
      <c r="CJ98" s="40"/>
    </row>
    <row r="99" spans="5:63" ht="14.25">
      <c r="E99" s="14" t="s">
        <v>69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BA99" s="110" t="s">
        <v>203</v>
      </c>
      <c r="BB99" s="2"/>
      <c r="BC99" s="2">
        <v>2</v>
      </c>
      <c r="BD99" s="2">
        <v>2</v>
      </c>
      <c r="BE99" s="2">
        <v>2</v>
      </c>
      <c r="BF99" s="2">
        <v>3</v>
      </c>
      <c r="BG99" s="2">
        <v>4</v>
      </c>
      <c r="BH99" s="2">
        <v>5</v>
      </c>
      <c r="BI99" s="2">
        <v>6</v>
      </c>
      <c r="BJ99" s="2"/>
      <c r="BK99" s="2"/>
    </row>
    <row r="100" spans="5:63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BA100" s="110" t="s">
        <v>204</v>
      </c>
      <c r="BB100" s="2"/>
      <c r="BC100" s="2">
        <v>4</v>
      </c>
      <c r="BD100" s="2">
        <v>5</v>
      </c>
      <c r="BE100" s="2">
        <v>6</v>
      </c>
      <c r="BF100" s="2">
        <v>7</v>
      </c>
      <c r="BG100" s="2"/>
      <c r="BH100" s="2"/>
      <c r="BI100" s="2"/>
      <c r="BJ100" s="2"/>
      <c r="BK100" s="2"/>
    </row>
    <row r="101" spans="5:88" ht="12.75">
      <c r="E101" s="15" t="s">
        <v>70</v>
      </c>
      <c r="F101" s="16">
        <v>3</v>
      </c>
      <c r="G101" s="15" t="s">
        <v>71</v>
      </c>
      <c r="H101" s="16">
        <v>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BA101" s="110" t="s">
        <v>206</v>
      </c>
      <c r="BB101" s="2"/>
      <c r="BC101" s="3" t="s">
        <v>60</v>
      </c>
      <c r="BD101" s="3" t="s">
        <v>60</v>
      </c>
      <c r="BE101" s="3" t="s">
        <v>60</v>
      </c>
      <c r="BF101" s="3" t="s">
        <v>60</v>
      </c>
      <c r="BG101" s="3"/>
      <c r="BH101" s="3"/>
      <c r="BI101" s="3"/>
      <c r="BJ101" s="3"/>
      <c r="BK101" s="3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</row>
    <row r="102" spans="5:88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BA102" s="110" t="s">
        <v>205</v>
      </c>
      <c r="BB102" s="2"/>
      <c r="BC102" s="68" t="s">
        <v>215</v>
      </c>
      <c r="BD102" s="68" t="s">
        <v>216</v>
      </c>
      <c r="BE102" s="68" t="s">
        <v>217</v>
      </c>
      <c r="BF102" s="68" t="s">
        <v>218</v>
      </c>
      <c r="BG102" s="68"/>
      <c r="BH102" s="68"/>
      <c r="BI102" s="68"/>
      <c r="BJ102" s="68"/>
      <c r="BK102" s="13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</row>
    <row r="103" spans="5:88" ht="24.75" customHeight="1">
      <c r="E103" s="2" t="s">
        <v>72</v>
      </c>
      <c r="F103" s="17" t="s">
        <v>235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AZ103" s="41" t="s">
        <v>202</v>
      </c>
      <c r="BA103" s="41" t="s">
        <v>99</v>
      </c>
      <c r="BB103" s="12" t="s">
        <v>100</v>
      </c>
      <c r="BC103" s="86" t="s">
        <v>264</v>
      </c>
      <c r="BD103" s="86" t="s">
        <v>265</v>
      </c>
      <c r="BE103" s="86" t="s">
        <v>266</v>
      </c>
      <c r="BF103" s="86" t="s">
        <v>215</v>
      </c>
      <c r="BG103" s="86" t="s">
        <v>216</v>
      </c>
      <c r="BH103" s="86" t="s">
        <v>217</v>
      </c>
      <c r="BI103" s="86" t="s">
        <v>218</v>
      </c>
      <c r="BJ103" s="86" t="s">
        <v>267</v>
      </c>
      <c r="BK103" s="86" t="s">
        <v>274</v>
      </c>
      <c r="BL103" s="86" t="s">
        <v>275</v>
      </c>
      <c r="BM103" s="86" t="s">
        <v>276</v>
      </c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</row>
    <row r="104" spans="5:63" ht="12.75">
      <c r="E104" s="2" t="s">
        <v>73</v>
      </c>
      <c r="F104" s="43">
        <v>3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18"/>
      <c r="T104" s="18"/>
      <c r="U104" s="18"/>
      <c r="V104" s="18"/>
      <c r="W104" s="18"/>
      <c r="X104" s="18"/>
      <c r="Y104" s="18"/>
      <c r="BA104" s="69"/>
      <c r="BB104" s="69"/>
      <c r="BC104" s="45"/>
      <c r="BD104" s="45"/>
      <c r="BE104" s="44"/>
      <c r="BF104" s="44"/>
      <c r="BG104" s="45"/>
      <c r="BH104" s="2"/>
      <c r="BI104" s="2"/>
      <c r="BJ104" s="2"/>
      <c r="BK104" s="2"/>
    </row>
    <row r="105" spans="6:65" ht="12.75">
      <c r="F105" t="s">
        <v>261</v>
      </c>
      <c r="AZ105">
        <v>1</v>
      </c>
      <c r="BB105" s="107">
        <v>1</v>
      </c>
      <c r="BC105" s="70">
        <v>1</v>
      </c>
      <c r="BD105" s="70">
        <v>0</v>
      </c>
      <c r="BE105" s="70">
        <v>0</v>
      </c>
      <c r="BF105" s="19">
        <v>0.04175831377506256</v>
      </c>
      <c r="BG105" s="19">
        <v>0.06788304448127747</v>
      </c>
      <c r="BH105" s="19">
        <v>0.5416583977639675</v>
      </c>
      <c r="BI105" s="19">
        <v>0.19450557976961136</v>
      </c>
      <c r="BJ105" t="s">
        <v>261</v>
      </c>
      <c r="BK105">
        <v>0.9562696814537048</v>
      </c>
      <c r="BL105">
        <v>0.010001467540860176</v>
      </c>
      <c r="BM105">
        <v>0.0491771437227726</v>
      </c>
    </row>
    <row r="106" spans="6:65" ht="12.75">
      <c r="F106" t="s">
        <v>262</v>
      </c>
      <c r="AZ106">
        <v>1</v>
      </c>
      <c r="BB106" s="107">
        <v>2</v>
      </c>
      <c r="BC106" s="70">
        <v>0</v>
      </c>
      <c r="BD106" s="70">
        <v>1</v>
      </c>
      <c r="BE106" s="70">
        <v>0</v>
      </c>
      <c r="BF106" s="19">
        <v>0.9582416713237762</v>
      </c>
      <c r="BG106" s="19">
        <v>0.7796051502227783</v>
      </c>
      <c r="BH106" s="19">
        <v>0.45834172144532204</v>
      </c>
      <c r="BI106" s="19">
        <v>0.6666333489120007</v>
      </c>
      <c r="BJ106" t="s">
        <v>262</v>
      </c>
      <c r="BK106">
        <v>0.005692197009921074</v>
      </c>
      <c r="BL106">
        <v>0.9266324043273926</v>
      </c>
      <c r="BM106">
        <v>0.06960738450288773</v>
      </c>
    </row>
    <row r="107" spans="6:65" ht="12.75">
      <c r="F107" t="s">
        <v>263</v>
      </c>
      <c r="AZ107">
        <v>1</v>
      </c>
      <c r="BB107" s="107">
        <v>3</v>
      </c>
      <c r="BC107" s="70">
        <v>0</v>
      </c>
      <c r="BD107" s="70">
        <v>1</v>
      </c>
      <c r="BE107" s="70">
        <v>0</v>
      </c>
      <c r="BF107" s="19">
        <v>0.9165833368897438</v>
      </c>
      <c r="BG107" s="19">
        <v>0.6948763281106949</v>
      </c>
      <c r="BH107" s="19">
        <v>0.45834172144532204</v>
      </c>
      <c r="BI107" s="19">
        <v>0.722177792340517</v>
      </c>
      <c r="BJ107" t="s">
        <v>262</v>
      </c>
      <c r="BK107">
        <v>0.005964867305010557</v>
      </c>
      <c r="BL107">
        <v>0.9155898690223694</v>
      </c>
      <c r="BM107">
        <v>0.08047273755073547</v>
      </c>
    </row>
    <row r="108" spans="52:65" ht="12.75">
      <c r="AZ108">
        <v>1</v>
      </c>
      <c r="BB108" s="107">
        <v>4</v>
      </c>
      <c r="BC108" s="70">
        <v>1</v>
      </c>
      <c r="BD108" s="70">
        <v>0</v>
      </c>
      <c r="BE108" s="70">
        <v>0</v>
      </c>
      <c r="BF108" s="19">
        <v>0.04175831377506256</v>
      </c>
      <c r="BG108" s="19">
        <v>9.998679161071777E-05</v>
      </c>
      <c r="BH108" s="19">
        <v>0.6666334122419357</v>
      </c>
      <c r="BI108" s="19">
        <v>0.08341669291257858</v>
      </c>
      <c r="BJ108" t="s">
        <v>261</v>
      </c>
      <c r="BK108">
        <v>0.9565564393997192</v>
      </c>
      <c r="BL108">
        <v>0.009980219416320324</v>
      </c>
      <c r="BM108">
        <v>0.04891035705804825</v>
      </c>
    </row>
    <row r="109" spans="52:65" ht="12.75">
      <c r="AZ109">
        <v>1</v>
      </c>
      <c r="BB109" s="107">
        <v>5</v>
      </c>
      <c r="BC109" s="70">
        <v>0</v>
      </c>
      <c r="BD109" s="70">
        <v>1</v>
      </c>
      <c r="BE109" s="70">
        <v>0</v>
      </c>
      <c r="BF109" s="19">
        <v>0.7916083335876465</v>
      </c>
      <c r="BG109" s="19">
        <v>0.7118220925331116</v>
      </c>
      <c r="BH109" s="19">
        <v>0.4166833832859993</v>
      </c>
      <c r="BI109" s="19">
        <v>0.6110889054834843</v>
      </c>
      <c r="BJ109" t="s">
        <v>262</v>
      </c>
      <c r="BK109">
        <v>0.006185244303196669</v>
      </c>
      <c r="BL109">
        <v>0.9059839248657227</v>
      </c>
      <c r="BM109">
        <v>0.08997631818056107</v>
      </c>
    </row>
    <row r="110" spans="52:65" ht="12.75">
      <c r="AZ110">
        <v>1</v>
      </c>
      <c r="BB110" s="107">
        <v>6</v>
      </c>
      <c r="BC110" s="70">
        <v>0</v>
      </c>
      <c r="BD110" s="70">
        <v>1</v>
      </c>
      <c r="BE110" s="70">
        <v>0</v>
      </c>
      <c r="BF110" s="19">
        <v>0.749949999153614</v>
      </c>
      <c r="BG110" s="19">
        <v>0.6948763281106949</v>
      </c>
      <c r="BH110" s="19">
        <v>0.2917083688080311</v>
      </c>
      <c r="BI110" s="19">
        <v>0.4166833534836769</v>
      </c>
      <c r="BJ110" t="s">
        <v>262</v>
      </c>
      <c r="BK110">
        <v>0.005865905433893204</v>
      </c>
      <c r="BL110">
        <v>0.9196020364761353</v>
      </c>
      <c r="BM110">
        <v>0.0765562430024147</v>
      </c>
    </row>
    <row r="111" spans="52:65" ht="12.75">
      <c r="AZ111">
        <v>1</v>
      </c>
      <c r="BB111" s="107">
        <v>7</v>
      </c>
      <c r="BC111" s="70">
        <v>0</v>
      </c>
      <c r="BD111" s="70">
        <v>0</v>
      </c>
      <c r="BE111" s="70">
        <v>1</v>
      </c>
      <c r="BF111" s="19">
        <v>0.4999999925494194</v>
      </c>
      <c r="BG111" s="19">
        <v>0.5932017415761948</v>
      </c>
      <c r="BH111" s="19">
        <v>0.3333667069673538</v>
      </c>
      <c r="BI111" s="19">
        <v>0.3889111317694187</v>
      </c>
      <c r="BJ111" t="s">
        <v>263</v>
      </c>
      <c r="BK111">
        <v>0.04406771808862686</v>
      </c>
      <c r="BL111">
        <v>0.06493660062551498</v>
      </c>
      <c r="BM111">
        <v>0.8964975476264954</v>
      </c>
    </row>
    <row r="112" spans="52:65" ht="12.75">
      <c r="AZ112">
        <v>1</v>
      </c>
      <c r="BB112" s="107">
        <v>8</v>
      </c>
      <c r="BC112" s="70">
        <v>0</v>
      </c>
      <c r="BD112" s="70">
        <v>0</v>
      </c>
      <c r="BE112" s="70">
        <v>1</v>
      </c>
      <c r="BF112" s="19">
        <v>0.6249749958515167</v>
      </c>
      <c r="BG112" s="19">
        <v>0.6270932704210281</v>
      </c>
      <c r="BH112" s="19">
        <v>0.5416583977639675</v>
      </c>
      <c r="BI112" s="19">
        <v>0.5555444620549679</v>
      </c>
      <c r="BJ112" t="s">
        <v>263</v>
      </c>
      <c r="BK112">
        <v>0.0815887451171875</v>
      </c>
      <c r="BL112">
        <v>0.05379026383161545</v>
      </c>
      <c r="BM112">
        <v>0.832927942276001</v>
      </c>
    </row>
    <row r="113" spans="52:65" ht="12.75">
      <c r="AZ113">
        <v>1</v>
      </c>
      <c r="BB113" s="107">
        <v>9</v>
      </c>
      <c r="BC113" s="70">
        <v>0</v>
      </c>
      <c r="BD113" s="70">
        <v>1</v>
      </c>
      <c r="BE113" s="70">
        <v>0</v>
      </c>
      <c r="BF113" s="19">
        <v>0.6666333302855492</v>
      </c>
      <c r="BG113" s="19">
        <v>0.5932017415761948</v>
      </c>
      <c r="BH113" s="19">
        <v>0.2083916924893856</v>
      </c>
      <c r="BI113" s="19">
        <v>0.16673335805535316</v>
      </c>
      <c r="BJ113" t="s">
        <v>262</v>
      </c>
      <c r="BK113">
        <v>0.008162140846252441</v>
      </c>
      <c r="BL113">
        <v>0.7911047339439392</v>
      </c>
      <c r="BM113">
        <v>0.20757396519184113</v>
      </c>
    </row>
    <row r="114" spans="52:65" ht="12.75">
      <c r="AZ114">
        <v>1</v>
      </c>
      <c r="BB114" s="107">
        <v>10</v>
      </c>
      <c r="BC114" s="70">
        <v>0</v>
      </c>
      <c r="BD114" s="70">
        <v>0</v>
      </c>
      <c r="BE114" s="70">
        <v>1</v>
      </c>
      <c r="BF114" s="19">
        <v>0.5416583269834518</v>
      </c>
      <c r="BG114" s="19">
        <v>0.6270932704210281</v>
      </c>
      <c r="BH114" s="19">
        <v>0.5000000596046448</v>
      </c>
      <c r="BI114" s="19">
        <v>0.7499500140547752</v>
      </c>
      <c r="BJ114" t="s">
        <v>263</v>
      </c>
      <c r="BK114">
        <v>0.2083127796649933</v>
      </c>
      <c r="BL114">
        <v>0.03864939510822296</v>
      </c>
      <c r="BM114">
        <v>0.6712313890457153</v>
      </c>
    </row>
    <row r="115" spans="52:65" ht="12.75">
      <c r="AZ115">
        <v>1</v>
      </c>
      <c r="BB115" s="107">
        <v>11</v>
      </c>
      <c r="BC115" s="70">
        <v>1</v>
      </c>
      <c r="BD115" s="70">
        <v>0</v>
      </c>
      <c r="BE115" s="70">
        <v>0</v>
      </c>
      <c r="BF115" s="19">
        <v>0.04175831377506256</v>
      </c>
      <c r="BG115" s="19">
        <v>0.10177457332611084</v>
      </c>
      <c r="BH115" s="19">
        <v>0.45834172144532204</v>
      </c>
      <c r="BI115" s="19">
        <v>0.13896113634109497</v>
      </c>
      <c r="BJ115" t="s">
        <v>261</v>
      </c>
      <c r="BK115">
        <v>0.9557852745056152</v>
      </c>
      <c r="BL115">
        <v>0.01003717165440321</v>
      </c>
      <c r="BM115">
        <v>0.04962721839547157</v>
      </c>
    </row>
    <row r="116" spans="52:65" ht="12.75">
      <c r="AZ116">
        <v>1</v>
      </c>
      <c r="BB116" s="107">
        <v>12</v>
      </c>
      <c r="BC116" s="70">
        <v>0</v>
      </c>
      <c r="BD116" s="70">
        <v>1</v>
      </c>
      <c r="BE116" s="70">
        <v>0</v>
      </c>
      <c r="BF116" s="19">
        <v>0.749949999153614</v>
      </c>
      <c r="BG116" s="19">
        <v>0.6779305636882782</v>
      </c>
      <c r="BH116" s="19">
        <v>0.2083916924893856</v>
      </c>
      <c r="BI116" s="19">
        <v>0.5555444620549679</v>
      </c>
      <c r="BJ116" t="s">
        <v>262</v>
      </c>
      <c r="BK116">
        <v>0.005721920169889927</v>
      </c>
      <c r="BL116">
        <v>0.9254103899002075</v>
      </c>
      <c r="BM116">
        <v>0.07083038240671158</v>
      </c>
    </row>
    <row r="117" spans="52:65" ht="12.75">
      <c r="AZ117">
        <v>1</v>
      </c>
      <c r="BB117" s="107">
        <v>13</v>
      </c>
      <c r="BC117" s="70">
        <v>1</v>
      </c>
      <c r="BD117" s="70">
        <v>0</v>
      </c>
      <c r="BE117" s="70">
        <v>0</v>
      </c>
      <c r="BF117" s="19">
        <v>9.997934103012085E-05</v>
      </c>
      <c r="BG117" s="19">
        <v>0.06788304448127747</v>
      </c>
      <c r="BH117" s="19">
        <v>0.6666334122419357</v>
      </c>
      <c r="BI117" s="19">
        <v>0.16673335805535316</v>
      </c>
      <c r="BJ117" t="s">
        <v>261</v>
      </c>
      <c r="BK117">
        <v>0.9565406441688538</v>
      </c>
      <c r="BL117">
        <v>0.009981388226151466</v>
      </c>
      <c r="BM117">
        <v>0.04892503097653389</v>
      </c>
    </row>
    <row r="118" spans="52:65" ht="12.75">
      <c r="AZ118">
        <v>1</v>
      </c>
      <c r="BB118" s="107">
        <v>14</v>
      </c>
      <c r="BC118" s="70">
        <v>1</v>
      </c>
      <c r="BD118" s="70">
        <v>0</v>
      </c>
      <c r="BE118" s="70">
        <v>0</v>
      </c>
      <c r="BF118" s="19">
        <v>0.04175831377506256</v>
      </c>
      <c r="BG118" s="19">
        <v>0.05093728005886078</v>
      </c>
      <c r="BH118" s="19">
        <v>0.5000000596046448</v>
      </c>
      <c r="BI118" s="19">
        <v>0.027872249484062195</v>
      </c>
      <c r="BJ118" t="s">
        <v>261</v>
      </c>
      <c r="BK118">
        <v>0.9561512470245361</v>
      </c>
      <c r="BL118">
        <v>0.010010220110416412</v>
      </c>
      <c r="BM118">
        <v>0.049287259578704834</v>
      </c>
    </row>
    <row r="119" spans="52:65" ht="12.75">
      <c r="AZ119">
        <v>1</v>
      </c>
      <c r="BB119" s="107">
        <v>15</v>
      </c>
      <c r="BC119" s="70">
        <v>0</v>
      </c>
      <c r="BD119" s="70">
        <v>0</v>
      </c>
      <c r="BE119" s="70">
        <v>1</v>
      </c>
      <c r="BF119" s="19">
        <v>0.45834165811538696</v>
      </c>
      <c r="BG119" s="19">
        <v>0.5084729194641113</v>
      </c>
      <c r="BH119" s="19">
        <v>0.25005003064870834</v>
      </c>
      <c r="BI119" s="19">
        <v>0.4166833534836769</v>
      </c>
      <c r="BJ119" t="s">
        <v>263</v>
      </c>
      <c r="BK119">
        <v>0.05191167816519737</v>
      </c>
      <c r="BL119">
        <v>0.06167108938097954</v>
      </c>
      <c r="BM119">
        <v>0.8826434016227722</v>
      </c>
    </row>
    <row r="120" spans="52:65" ht="12.75">
      <c r="AZ120">
        <v>1</v>
      </c>
      <c r="BB120" s="107">
        <v>16</v>
      </c>
      <c r="BC120" s="70">
        <v>0</v>
      </c>
      <c r="BD120" s="70">
        <v>1</v>
      </c>
      <c r="BE120" s="70">
        <v>0</v>
      </c>
      <c r="BF120" s="19">
        <v>0.7082916647195816</v>
      </c>
      <c r="BG120" s="19">
        <v>0.6609847992658615</v>
      </c>
      <c r="BH120" s="19">
        <v>0.2917083688080311</v>
      </c>
      <c r="BI120" s="19">
        <v>0.5555444620549679</v>
      </c>
      <c r="BJ120" t="s">
        <v>262</v>
      </c>
      <c r="BK120">
        <v>0.006550770718604326</v>
      </c>
      <c r="BL120">
        <v>0.8880569338798523</v>
      </c>
      <c r="BM120">
        <v>0.1080794632434845</v>
      </c>
    </row>
    <row r="121" spans="52:65" ht="12.75">
      <c r="AZ121">
        <v>1</v>
      </c>
      <c r="BB121" s="107">
        <v>17</v>
      </c>
      <c r="BC121" s="70">
        <v>0</v>
      </c>
      <c r="BD121" s="70">
        <v>0</v>
      </c>
      <c r="BE121" s="70">
        <v>1</v>
      </c>
      <c r="BF121" s="19">
        <v>0.3750249892473221</v>
      </c>
      <c r="BG121" s="19">
        <v>0.3898525685071945</v>
      </c>
      <c r="BH121" s="19">
        <v>0.12507501617074013</v>
      </c>
      <c r="BI121" s="19">
        <v>0.19450557976961136</v>
      </c>
      <c r="BJ121" t="s">
        <v>263</v>
      </c>
      <c r="BK121">
        <v>0.06428203731775284</v>
      </c>
      <c r="BL121">
        <v>0.057663675397634506</v>
      </c>
      <c r="BM121">
        <v>0.8617428541183472</v>
      </c>
    </row>
    <row r="122" spans="52:65" ht="12.75">
      <c r="AZ122">
        <v>1</v>
      </c>
      <c r="BB122" s="107">
        <v>18</v>
      </c>
      <c r="BC122" s="70">
        <v>1</v>
      </c>
      <c r="BD122" s="70">
        <v>0</v>
      </c>
      <c r="BE122" s="70">
        <v>0</v>
      </c>
      <c r="BF122" s="19">
        <v>0.04175831377506256</v>
      </c>
      <c r="BG122" s="19">
        <v>0.10177457332611084</v>
      </c>
      <c r="BH122" s="19">
        <v>0.7499500885605812</v>
      </c>
      <c r="BI122" s="19">
        <v>0.22227780148386955</v>
      </c>
      <c r="BJ122" t="s">
        <v>261</v>
      </c>
      <c r="BK122">
        <v>0.9565650224685669</v>
      </c>
      <c r="BL122">
        <v>0.009979574009776115</v>
      </c>
      <c r="BM122">
        <v>0.04890233650803566</v>
      </c>
    </row>
    <row r="123" spans="52:65" ht="12.75">
      <c r="AZ123">
        <v>1</v>
      </c>
      <c r="BB123" s="107">
        <v>19</v>
      </c>
      <c r="BC123" s="70">
        <v>1</v>
      </c>
      <c r="BD123" s="70">
        <v>0</v>
      </c>
      <c r="BE123" s="70">
        <v>0</v>
      </c>
      <c r="BF123" s="19">
        <v>0.04175831377506256</v>
      </c>
      <c r="BG123" s="19">
        <v>0.10177457332611084</v>
      </c>
      <c r="BH123" s="19">
        <v>0.4166833832859993</v>
      </c>
      <c r="BI123" s="19">
        <v>0.19450557976961136</v>
      </c>
      <c r="BJ123" t="s">
        <v>261</v>
      </c>
      <c r="BK123">
        <v>0.9555081129074097</v>
      </c>
      <c r="BL123">
        <v>0.010057494975626469</v>
      </c>
      <c r="BM123">
        <v>0.04988441243767738</v>
      </c>
    </row>
    <row r="124" spans="52:65" ht="12.75">
      <c r="AZ124">
        <v>1</v>
      </c>
      <c r="BB124" s="107">
        <v>20</v>
      </c>
      <c r="BC124" s="70">
        <v>0</v>
      </c>
      <c r="BD124" s="70">
        <v>1</v>
      </c>
      <c r="BE124" s="70">
        <v>0</v>
      </c>
      <c r="BF124" s="19">
        <v>0.8332666680216789</v>
      </c>
      <c r="BG124" s="19">
        <v>0.7796051502227783</v>
      </c>
      <c r="BH124" s="19">
        <v>0.3333667069673538</v>
      </c>
      <c r="BI124" s="19">
        <v>0.5833166837692261</v>
      </c>
      <c r="BJ124" t="s">
        <v>262</v>
      </c>
      <c r="BK124">
        <v>0.005643492564558983</v>
      </c>
      <c r="BL124">
        <v>0.9285159707069397</v>
      </c>
      <c r="BM124">
        <v>0.06775737553834915</v>
      </c>
    </row>
    <row r="125" spans="52:65" ht="12.75">
      <c r="AZ125">
        <v>1</v>
      </c>
      <c r="BB125" s="107">
        <v>21</v>
      </c>
      <c r="BC125" s="70">
        <v>1</v>
      </c>
      <c r="BD125" s="70">
        <v>0</v>
      </c>
      <c r="BE125" s="70">
        <v>0</v>
      </c>
      <c r="BF125" s="19">
        <v>0.12507498264312744</v>
      </c>
      <c r="BG125" s="19">
        <v>0.1526118665933609</v>
      </c>
      <c r="BH125" s="19">
        <v>0.7499500885605812</v>
      </c>
      <c r="BI125" s="19">
        <v>0.22227780148386955</v>
      </c>
      <c r="BJ125" t="s">
        <v>261</v>
      </c>
      <c r="BK125">
        <v>0.9564419984817505</v>
      </c>
      <c r="BL125">
        <v>0.009988708421587944</v>
      </c>
      <c r="BM125">
        <v>0.04901687055826187</v>
      </c>
    </row>
    <row r="126" spans="52:65" ht="12.75">
      <c r="AZ126">
        <v>1</v>
      </c>
      <c r="BB126" s="107">
        <v>22</v>
      </c>
      <c r="BC126" s="70">
        <v>1</v>
      </c>
      <c r="BD126" s="70">
        <v>0</v>
      </c>
      <c r="BE126" s="70">
        <v>0</v>
      </c>
      <c r="BF126" s="19">
        <v>0.04175831377506256</v>
      </c>
      <c r="BG126" s="19">
        <v>0.06788304448127747</v>
      </c>
      <c r="BH126" s="19">
        <v>0.4166833832859993</v>
      </c>
      <c r="BI126" s="19">
        <v>0.16673335805535316</v>
      </c>
      <c r="BJ126" t="s">
        <v>261</v>
      </c>
      <c r="BK126">
        <v>0.9556971192359924</v>
      </c>
      <c r="BL126">
        <v>0.010043646208941936</v>
      </c>
      <c r="BM126">
        <v>0.04970906674861908</v>
      </c>
    </row>
    <row r="127" spans="52:65" ht="12.75">
      <c r="AZ127">
        <v>1</v>
      </c>
      <c r="BB127" s="107">
        <v>23</v>
      </c>
      <c r="BC127" s="70">
        <v>0</v>
      </c>
      <c r="BD127" s="70">
        <v>0</v>
      </c>
      <c r="BE127" s="70">
        <v>1</v>
      </c>
      <c r="BF127" s="19">
        <v>0.3750249892473221</v>
      </c>
      <c r="BG127" s="19">
        <v>0.525418683886528</v>
      </c>
      <c r="BH127" s="19">
        <v>0.2917083688080311</v>
      </c>
      <c r="BI127" s="19">
        <v>0.4166833534836769</v>
      </c>
      <c r="BJ127" t="s">
        <v>263</v>
      </c>
      <c r="BK127">
        <v>0.17407706379890442</v>
      </c>
      <c r="BL127">
        <v>0.041295088827610016</v>
      </c>
      <c r="BM127">
        <v>0.7106993794441223</v>
      </c>
    </row>
    <row r="128" spans="52:65" ht="12.75">
      <c r="AZ128">
        <v>1</v>
      </c>
      <c r="BB128" s="107">
        <v>24</v>
      </c>
      <c r="BC128" s="70">
        <v>0</v>
      </c>
      <c r="BD128" s="70">
        <v>0</v>
      </c>
      <c r="BE128" s="70">
        <v>1</v>
      </c>
      <c r="BF128" s="19">
        <v>0.5833166614174843</v>
      </c>
      <c r="BG128" s="19">
        <v>0.5932017415761948</v>
      </c>
      <c r="BH128" s="19">
        <v>0.37502504512667656</v>
      </c>
      <c r="BI128" s="19">
        <v>0.4722277969121933</v>
      </c>
      <c r="BJ128" t="s">
        <v>263</v>
      </c>
      <c r="BK128">
        <v>0.035328686237335205</v>
      </c>
      <c r="BL128">
        <v>0.07003749907016754</v>
      </c>
      <c r="BM128">
        <v>0.9119106531143188</v>
      </c>
    </row>
    <row r="129" spans="52:65" ht="12.75">
      <c r="AZ129">
        <v>1</v>
      </c>
      <c r="BB129" s="107">
        <v>25</v>
      </c>
      <c r="BC129" s="70">
        <v>1</v>
      </c>
      <c r="BD129" s="70">
        <v>0</v>
      </c>
      <c r="BE129" s="70">
        <v>0</v>
      </c>
      <c r="BF129" s="19">
        <v>0.04175831377506256</v>
      </c>
      <c r="BG129" s="19">
        <v>0.06788304448127747</v>
      </c>
      <c r="BH129" s="19">
        <v>0.6666334122419357</v>
      </c>
      <c r="BI129" s="19">
        <v>0.19450557976961136</v>
      </c>
      <c r="BJ129" t="s">
        <v>261</v>
      </c>
      <c r="BK129">
        <v>0.9565073251724243</v>
      </c>
      <c r="BL129">
        <v>0.009983867406845093</v>
      </c>
      <c r="BM129">
        <v>0.04895605891942978</v>
      </c>
    </row>
    <row r="130" spans="52:65" ht="12.75">
      <c r="AZ130">
        <v>1</v>
      </c>
      <c r="BB130" s="107">
        <v>26</v>
      </c>
      <c r="BC130" s="70">
        <v>0</v>
      </c>
      <c r="BD130" s="70">
        <v>1</v>
      </c>
      <c r="BE130" s="70">
        <v>0</v>
      </c>
      <c r="BF130" s="19">
        <v>0.749949999153614</v>
      </c>
      <c r="BG130" s="19">
        <v>0.6948763281106949</v>
      </c>
      <c r="BH130" s="19">
        <v>0.2917083688080311</v>
      </c>
      <c r="BI130" s="19">
        <v>0.4166833534836769</v>
      </c>
      <c r="BJ130" t="s">
        <v>262</v>
      </c>
      <c r="BK130">
        <v>0.005865905433893204</v>
      </c>
      <c r="BL130">
        <v>0.9196020364761353</v>
      </c>
      <c r="BM130">
        <v>0.0765562430024147</v>
      </c>
    </row>
    <row r="131" spans="52:65" ht="12.75">
      <c r="AZ131">
        <v>1</v>
      </c>
      <c r="BB131" s="107">
        <v>27</v>
      </c>
      <c r="BC131" s="70">
        <v>1</v>
      </c>
      <c r="BD131" s="70">
        <v>0</v>
      </c>
      <c r="BE131" s="70">
        <v>0</v>
      </c>
      <c r="BF131" s="19">
        <v>0.12507498264312744</v>
      </c>
      <c r="BG131" s="19">
        <v>0.08482880890369415</v>
      </c>
      <c r="BH131" s="19">
        <v>0.5833167359232903</v>
      </c>
      <c r="BI131" s="19">
        <v>0.30559446662664413</v>
      </c>
      <c r="BJ131" t="s">
        <v>261</v>
      </c>
      <c r="BK131">
        <v>0.9561745524406433</v>
      </c>
      <c r="BL131">
        <v>0.010008499957621098</v>
      </c>
      <c r="BM131">
        <v>0.04926561191678047</v>
      </c>
    </row>
    <row r="132" spans="52:65" ht="12.75">
      <c r="AZ132">
        <v>1</v>
      </c>
      <c r="BB132" s="107">
        <v>28</v>
      </c>
      <c r="BC132" s="70">
        <v>0</v>
      </c>
      <c r="BD132" s="70">
        <v>1</v>
      </c>
      <c r="BE132" s="70">
        <v>0</v>
      </c>
      <c r="BF132" s="19">
        <v>0.7082916647195816</v>
      </c>
      <c r="BG132" s="19">
        <v>0.7626593858003616</v>
      </c>
      <c r="BH132" s="19">
        <v>0.45834172144532204</v>
      </c>
      <c r="BI132" s="19">
        <v>0.5833166837692261</v>
      </c>
      <c r="BJ132" t="s">
        <v>262</v>
      </c>
      <c r="BK132">
        <v>0.006968426518142223</v>
      </c>
      <c r="BL132">
        <v>0.8673059940338135</v>
      </c>
      <c r="BM132">
        <v>0.12854038178920746</v>
      </c>
    </row>
    <row r="133" spans="52:65" ht="12.75">
      <c r="AZ133">
        <v>1</v>
      </c>
      <c r="BB133" s="107">
        <v>29</v>
      </c>
      <c r="BC133" s="70">
        <v>0</v>
      </c>
      <c r="BD133" s="70">
        <v>0</v>
      </c>
      <c r="BE133" s="70">
        <v>1</v>
      </c>
      <c r="BF133" s="19">
        <v>0.3750249892473221</v>
      </c>
      <c r="BG133" s="19">
        <v>0.3898525685071945</v>
      </c>
      <c r="BH133" s="19">
        <v>0.16673335433006287</v>
      </c>
      <c r="BI133" s="19">
        <v>0.16673335805535316</v>
      </c>
      <c r="BJ133" t="s">
        <v>263</v>
      </c>
      <c r="BK133">
        <v>0.10757942497730255</v>
      </c>
      <c r="BL133">
        <v>0.048798561096191406</v>
      </c>
      <c r="BM133">
        <v>0.796255350112915</v>
      </c>
    </row>
    <row r="134" spans="52:65" ht="12.75">
      <c r="AZ134">
        <v>1</v>
      </c>
      <c r="BB134" s="107">
        <v>30</v>
      </c>
      <c r="BC134" s="70">
        <v>1</v>
      </c>
      <c r="BD134" s="70">
        <v>0</v>
      </c>
      <c r="BE134" s="70">
        <v>0</v>
      </c>
      <c r="BF134" s="19">
        <v>0.04175831377506256</v>
      </c>
      <c r="BG134" s="19">
        <v>0.06788304448127747</v>
      </c>
      <c r="BH134" s="19">
        <v>0.9165834411978722</v>
      </c>
      <c r="BI134" s="19">
        <v>0.33336668834090233</v>
      </c>
      <c r="BJ134" t="s">
        <v>261</v>
      </c>
      <c r="BK134">
        <v>0.9566535949707031</v>
      </c>
      <c r="BL134">
        <v>0.009972999803721905</v>
      </c>
      <c r="BM134">
        <v>0.048819877207279205</v>
      </c>
    </row>
    <row r="135" spans="52:65" ht="12.75">
      <c r="AZ135">
        <v>1</v>
      </c>
      <c r="BB135" s="107">
        <v>31</v>
      </c>
      <c r="BC135" s="70">
        <v>0</v>
      </c>
      <c r="BD135" s="70">
        <v>1</v>
      </c>
      <c r="BE135" s="70">
        <v>0</v>
      </c>
      <c r="BF135" s="19">
        <v>0.5833166614174843</v>
      </c>
      <c r="BG135" s="19">
        <v>0.6779305636882782</v>
      </c>
      <c r="BH135" s="19">
        <v>0.08341667801141739</v>
      </c>
      <c r="BI135" s="19">
        <v>0.4722277969121933</v>
      </c>
      <c r="BJ135" t="s">
        <v>262</v>
      </c>
      <c r="BK135">
        <v>0.00776197575032711</v>
      </c>
      <c r="BL135">
        <v>0.8167029619216919</v>
      </c>
      <c r="BM135">
        <v>0.18144524097442627</v>
      </c>
    </row>
    <row r="136" spans="52:65" ht="12.75">
      <c r="AZ136">
        <v>1</v>
      </c>
      <c r="BB136" s="107">
        <v>32</v>
      </c>
      <c r="BC136" s="70">
        <v>0</v>
      </c>
      <c r="BD136" s="70">
        <v>0</v>
      </c>
      <c r="BE136" s="70">
        <v>1</v>
      </c>
      <c r="BF136" s="19">
        <v>0.5416583269834518</v>
      </c>
      <c r="BG136" s="19">
        <v>0.49152715504169464</v>
      </c>
      <c r="BH136" s="19">
        <v>0.2917083688080311</v>
      </c>
      <c r="BI136" s="19">
        <v>0.25005002319812775</v>
      </c>
      <c r="BJ136" t="s">
        <v>263</v>
      </c>
      <c r="BK136">
        <v>0.044163964688777924</v>
      </c>
      <c r="BL136">
        <v>0.06488192826509476</v>
      </c>
      <c r="BM136">
        <v>0.8963460922241211</v>
      </c>
    </row>
    <row r="137" spans="52:65" ht="12.75">
      <c r="AZ137">
        <v>1</v>
      </c>
      <c r="BB137" s="107">
        <v>33</v>
      </c>
      <c r="BC137" s="70">
        <v>1</v>
      </c>
      <c r="BD137" s="70">
        <v>0</v>
      </c>
      <c r="BE137" s="70">
        <v>0</v>
      </c>
      <c r="BF137" s="19">
        <v>0.04175831377506256</v>
      </c>
      <c r="BG137" s="19">
        <v>0.06788304448127747</v>
      </c>
      <c r="BH137" s="19">
        <v>0.37502504512667656</v>
      </c>
      <c r="BI137" s="19">
        <v>0.027872249484062195</v>
      </c>
      <c r="BJ137" t="s">
        <v>261</v>
      </c>
      <c r="BK137">
        <v>0.9553001523017883</v>
      </c>
      <c r="BL137">
        <v>0.010072679258883</v>
      </c>
      <c r="BM137">
        <v>0.05007712543010712</v>
      </c>
    </row>
    <row r="138" spans="52:65" ht="12.75">
      <c r="AZ138">
        <v>1</v>
      </c>
      <c r="BB138" s="107">
        <v>34</v>
      </c>
      <c r="BC138" s="70">
        <v>0</v>
      </c>
      <c r="BD138" s="70">
        <v>0</v>
      </c>
      <c r="BE138" s="70">
        <v>1</v>
      </c>
      <c r="BF138" s="19">
        <v>0.45834165811538696</v>
      </c>
      <c r="BG138" s="19">
        <v>0.49152715504169464</v>
      </c>
      <c r="BH138" s="19">
        <v>0.2917083688080311</v>
      </c>
      <c r="BI138" s="19">
        <v>0.4166833534836769</v>
      </c>
      <c r="BJ138" t="s">
        <v>263</v>
      </c>
      <c r="BK138">
        <v>0.0972522646188736</v>
      </c>
      <c r="BL138">
        <v>0.050460852682590485</v>
      </c>
      <c r="BM138">
        <v>0.81097811460495</v>
      </c>
    </row>
    <row r="139" spans="52:65" ht="12.75">
      <c r="AZ139">
        <v>1</v>
      </c>
      <c r="BB139" s="107">
        <v>35</v>
      </c>
      <c r="BC139" s="70">
        <v>0</v>
      </c>
      <c r="BD139" s="70">
        <v>1</v>
      </c>
      <c r="BE139" s="70">
        <v>0</v>
      </c>
      <c r="BF139" s="19">
        <v>0.9165833368897438</v>
      </c>
      <c r="BG139" s="19">
        <v>0.796550914645195</v>
      </c>
      <c r="BH139" s="19">
        <v>0.5000000596046448</v>
      </c>
      <c r="BI139" s="19">
        <v>0.722177792340517</v>
      </c>
      <c r="BJ139" t="s">
        <v>262</v>
      </c>
      <c r="BK139">
        <v>0.005834636744111776</v>
      </c>
      <c r="BL139">
        <v>0.9209663271903992</v>
      </c>
      <c r="BM139">
        <v>0.07517948746681213</v>
      </c>
    </row>
    <row r="140" spans="52:65" ht="12.75">
      <c r="AZ140">
        <v>1</v>
      </c>
      <c r="BB140" s="107">
        <v>36</v>
      </c>
      <c r="BC140" s="70">
        <v>0</v>
      </c>
      <c r="BD140" s="70">
        <v>0</v>
      </c>
      <c r="BE140" s="70">
        <v>1</v>
      </c>
      <c r="BF140" s="19">
        <v>0.5833166614174843</v>
      </c>
      <c r="BG140" s="19">
        <v>0.5423644483089447</v>
      </c>
      <c r="BH140" s="19">
        <v>0.4166833832859993</v>
      </c>
      <c r="BI140" s="19">
        <v>0.4444555751979351</v>
      </c>
      <c r="BJ140" t="s">
        <v>263</v>
      </c>
      <c r="BK140">
        <v>0.07590091228485107</v>
      </c>
      <c r="BL140">
        <v>0.05475253611803055</v>
      </c>
      <c r="BM140">
        <v>0.8428988456726074</v>
      </c>
    </row>
    <row r="141" spans="52:65" ht="12.75">
      <c r="AZ141">
        <v>1</v>
      </c>
      <c r="BB141" s="107">
        <v>37</v>
      </c>
      <c r="BC141" s="70">
        <v>0</v>
      </c>
      <c r="BD141" s="70">
        <v>1</v>
      </c>
      <c r="BE141" s="70">
        <v>0</v>
      </c>
      <c r="BF141" s="19">
        <v>0.7916083335876465</v>
      </c>
      <c r="BG141" s="19">
        <v>0.6609847992658615</v>
      </c>
      <c r="BH141" s="19">
        <v>0.3333667069673538</v>
      </c>
      <c r="BI141" s="19">
        <v>0.3611389100551605</v>
      </c>
      <c r="BJ141" t="s">
        <v>262</v>
      </c>
      <c r="BK141">
        <v>0.0059491852298378944</v>
      </c>
      <c r="BL141">
        <v>0.9161685109138489</v>
      </c>
      <c r="BM141">
        <v>0.07993264496326447</v>
      </c>
    </row>
    <row r="142" spans="52:65" ht="12.75">
      <c r="AZ142">
        <v>1</v>
      </c>
      <c r="BB142" s="107">
        <v>38</v>
      </c>
      <c r="BC142" s="70">
        <v>0</v>
      </c>
      <c r="BD142" s="70">
        <v>1</v>
      </c>
      <c r="BE142" s="70">
        <v>0</v>
      </c>
      <c r="BF142" s="19">
        <v>0.7082916647195816</v>
      </c>
      <c r="BG142" s="19">
        <v>0.8134966790676117</v>
      </c>
      <c r="BH142" s="19">
        <v>0.2083916924893856</v>
      </c>
      <c r="BI142" s="19">
        <v>0.6666333489120007</v>
      </c>
      <c r="BJ142" t="s">
        <v>262</v>
      </c>
      <c r="BK142">
        <v>0.005598538089543581</v>
      </c>
      <c r="BL142">
        <v>0.9302208423614502</v>
      </c>
      <c r="BM142">
        <v>0.06608742475509644</v>
      </c>
    </row>
    <row r="143" spans="52:65" ht="12.75">
      <c r="AZ143">
        <v>1</v>
      </c>
      <c r="BB143" s="107">
        <v>39</v>
      </c>
      <c r="BC143" s="70">
        <v>0</v>
      </c>
      <c r="BD143" s="70">
        <v>0</v>
      </c>
      <c r="BE143" s="70">
        <v>1</v>
      </c>
      <c r="BF143" s="19">
        <v>0.4999999925494194</v>
      </c>
      <c r="BG143" s="19">
        <v>0.5762559771537781</v>
      </c>
      <c r="BH143" s="19">
        <v>0.12507501617074013</v>
      </c>
      <c r="BI143" s="19">
        <v>0.5555444620549679</v>
      </c>
      <c r="BJ143" t="s">
        <v>263</v>
      </c>
      <c r="BK143">
        <v>0.026791825890541077</v>
      </c>
      <c r="BL143">
        <v>0.07653216272592545</v>
      </c>
      <c r="BM143">
        <v>0.928591787815094</v>
      </c>
    </row>
    <row r="144" spans="52:65" ht="12.75">
      <c r="AZ144">
        <v>1</v>
      </c>
      <c r="BB144" s="107">
        <v>40</v>
      </c>
      <c r="BC144" s="70">
        <v>0</v>
      </c>
      <c r="BD144" s="70">
        <v>0</v>
      </c>
      <c r="BE144" s="70">
        <v>1</v>
      </c>
      <c r="BF144" s="19">
        <v>0.5833166614174843</v>
      </c>
      <c r="BG144" s="19">
        <v>0.6609847992658615</v>
      </c>
      <c r="BH144" s="19">
        <v>0.2083916924893856</v>
      </c>
      <c r="BI144" s="19">
        <v>0.5555444620549679</v>
      </c>
      <c r="BJ144" t="s">
        <v>263</v>
      </c>
      <c r="BK144">
        <v>0.017416393384337425</v>
      </c>
      <c r="BL144">
        <v>0.22911207377910614</v>
      </c>
      <c r="BM144">
        <v>0.787085235118866</v>
      </c>
    </row>
    <row r="145" spans="52:65" ht="12.75">
      <c r="AZ145">
        <v>1</v>
      </c>
      <c r="BB145" s="107">
        <v>41</v>
      </c>
      <c r="BC145" s="70">
        <v>0</v>
      </c>
      <c r="BD145" s="70">
        <v>0</v>
      </c>
      <c r="BE145" s="70">
        <v>1</v>
      </c>
      <c r="BF145" s="19">
        <v>0.4166833236813545</v>
      </c>
      <c r="BG145" s="19">
        <v>0.33901527523994446</v>
      </c>
      <c r="BH145" s="19">
        <v>0.2083916924893856</v>
      </c>
      <c r="BI145" s="19">
        <v>0.22227780148386955</v>
      </c>
      <c r="BJ145" t="s">
        <v>263</v>
      </c>
      <c r="BK145">
        <v>0.24743565917015076</v>
      </c>
      <c r="BL145">
        <v>0.03612865135073662</v>
      </c>
      <c r="BM145">
        <v>0.6292807459831238</v>
      </c>
    </row>
    <row r="146" spans="52:65" ht="12.75">
      <c r="AZ146">
        <v>1</v>
      </c>
      <c r="BB146" s="107">
        <v>42</v>
      </c>
      <c r="BC146" s="70">
        <v>0</v>
      </c>
      <c r="BD146" s="70">
        <v>1</v>
      </c>
      <c r="BE146" s="70">
        <v>0</v>
      </c>
      <c r="BF146" s="19">
        <v>0.8332666680216789</v>
      </c>
      <c r="BG146" s="19">
        <v>0.745713621377945</v>
      </c>
      <c r="BH146" s="19">
        <v>0.45834172144532204</v>
      </c>
      <c r="BI146" s="19">
        <v>0.722177792340517</v>
      </c>
      <c r="BJ146" t="s">
        <v>262</v>
      </c>
      <c r="BK146">
        <v>0.00608012406155467</v>
      </c>
      <c r="BL146">
        <v>0.910664439201355</v>
      </c>
      <c r="BM146">
        <v>0.08533140271902084</v>
      </c>
    </row>
    <row r="147" spans="52:65" ht="12.75">
      <c r="AZ147">
        <v>1</v>
      </c>
      <c r="BB147" s="107">
        <v>43</v>
      </c>
      <c r="BC147" s="70">
        <v>0</v>
      </c>
      <c r="BD147" s="70">
        <v>1</v>
      </c>
      <c r="BE147" s="70">
        <v>0</v>
      </c>
      <c r="BF147" s="19">
        <v>0.9999000057578087</v>
      </c>
      <c r="BG147" s="19">
        <v>0.8643339723348618</v>
      </c>
      <c r="BH147" s="19">
        <v>0.6666334122419357</v>
      </c>
      <c r="BI147" s="19">
        <v>0.8054944574832916</v>
      </c>
      <c r="BJ147" t="s">
        <v>262</v>
      </c>
      <c r="BK147">
        <v>0.006019976921379566</v>
      </c>
      <c r="BL147">
        <v>0.9132702946662903</v>
      </c>
      <c r="BM147">
        <v>0.08275369554758072</v>
      </c>
    </row>
    <row r="148" spans="52:65" ht="12.75">
      <c r="AZ148">
        <v>1</v>
      </c>
      <c r="BB148" s="107">
        <v>44</v>
      </c>
      <c r="BC148" s="70">
        <v>0</v>
      </c>
      <c r="BD148" s="70">
        <v>0</v>
      </c>
      <c r="BE148" s="70">
        <v>1</v>
      </c>
      <c r="BF148" s="19">
        <v>0.4999999925494194</v>
      </c>
      <c r="BG148" s="19">
        <v>0.4406898617744446</v>
      </c>
      <c r="BH148" s="19">
        <v>0.37502504512667656</v>
      </c>
      <c r="BI148" s="19">
        <v>0.3611389100551605</v>
      </c>
      <c r="BJ148" t="s">
        <v>263</v>
      </c>
      <c r="BK148">
        <v>0.38124722242355347</v>
      </c>
      <c r="BL148">
        <v>0.02988266386091709</v>
      </c>
      <c r="BM148">
        <v>0.5017134547233582</v>
      </c>
    </row>
    <row r="149" spans="52:65" ht="12.75">
      <c r="AZ149">
        <v>1</v>
      </c>
      <c r="BB149" s="107">
        <v>45</v>
      </c>
      <c r="BC149" s="70">
        <v>0</v>
      </c>
      <c r="BD149" s="70">
        <v>1</v>
      </c>
      <c r="BE149" s="70">
        <v>0</v>
      </c>
      <c r="BF149" s="19">
        <v>0.8332666680216789</v>
      </c>
      <c r="BG149" s="19">
        <v>0.7626593858003616</v>
      </c>
      <c r="BH149" s="19">
        <v>0.4166833832859993</v>
      </c>
      <c r="BI149" s="19">
        <v>0.6944055706262589</v>
      </c>
      <c r="BJ149" t="s">
        <v>262</v>
      </c>
      <c r="BK149">
        <v>0.0058603244833648205</v>
      </c>
      <c r="BL149">
        <v>0.9199110865592957</v>
      </c>
      <c r="BM149">
        <v>0.0762215405702591</v>
      </c>
    </row>
    <row r="150" spans="52:65" ht="12.75">
      <c r="AZ150">
        <v>1</v>
      </c>
      <c r="BB150" s="107">
        <v>46</v>
      </c>
      <c r="BC150" s="70">
        <v>1</v>
      </c>
      <c r="BD150" s="70">
        <v>0</v>
      </c>
      <c r="BE150" s="70">
        <v>0</v>
      </c>
      <c r="BF150" s="19">
        <v>9.997934103012085E-05</v>
      </c>
      <c r="BG150" s="19">
        <v>0.06788304448127747</v>
      </c>
      <c r="BH150" s="19">
        <v>0.4166833832859993</v>
      </c>
      <c r="BI150" s="19">
        <v>0.13896113634109497</v>
      </c>
      <c r="BJ150" t="s">
        <v>261</v>
      </c>
      <c r="BK150">
        <v>0.9558853507041931</v>
      </c>
      <c r="BL150">
        <v>0.010029816068708897</v>
      </c>
      <c r="BM150">
        <v>0.04953431710600853</v>
      </c>
    </row>
    <row r="151" spans="52:65" ht="12.75">
      <c r="AZ151">
        <v>1</v>
      </c>
      <c r="BB151" s="107">
        <v>47</v>
      </c>
      <c r="BC151" s="70">
        <v>1</v>
      </c>
      <c r="BD151" s="70">
        <v>0</v>
      </c>
      <c r="BE151" s="70">
        <v>0</v>
      </c>
      <c r="BF151" s="19">
        <v>0.083416648209095</v>
      </c>
      <c r="BG151" s="19">
        <v>0.11872033774852753</v>
      </c>
      <c r="BH151" s="19">
        <v>0.7499500885605812</v>
      </c>
      <c r="BI151" s="19">
        <v>0.3889111317694187</v>
      </c>
      <c r="BJ151" t="s">
        <v>261</v>
      </c>
      <c r="BK151">
        <v>0.9565309286117554</v>
      </c>
      <c r="BL151">
        <v>0.009982109069824219</v>
      </c>
      <c r="BM151">
        <v>0.04893409460783005</v>
      </c>
    </row>
    <row r="152" spans="52:65" ht="12.75">
      <c r="AZ152">
        <v>1</v>
      </c>
      <c r="BB152" s="107">
        <v>48</v>
      </c>
      <c r="BC152" s="70">
        <v>0</v>
      </c>
      <c r="BD152" s="70">
        <v>0</v>
      </c>
      <c r="BE152" s="70">
        <v>1</v>
      </c>
      <c r="BF152" s="19">
        <v>0.5416583269834518</v>
      </c>
      <c r="BG152" s="19">
        <v>0.5762559771537781</v>
      </c>
      <c r="BH152" s="19">
        <v>0.4166833832859993</v>
      </c>
      <c r="BI152" s="19">
        <v>0.6388611271977425</v>
      </c>
      <c r="BJ152" t="s">
        <v>263</v>
      </c>
      <c r="BK152">
        <v>0.098504438996315</v>
      </c>
      <c r="BL152">
        <v>0.05027005448937416</v>
      </c>
      <c r="BM152">
        <v>0.8090664148330688</v>
      </c>
    </row>
    <row r="153" spans="52:65" ht="12.75">
      <c r="AZ153">
        <v>1</v>
      </c>
      <c r="BB153" s="107">
        <v>49</v>
      </c>
      <c r="BC153" s="70">
        <v>1</v>
      </c>
      <c r="BD153" s="70">
        <v>0</v>
      </c>
      <c r="BE153" s="70">
        <v>0</v>
      </c>
      <c r="BF153" s="19">
        <v>0.12507498264312744</v>
      </c>
      <c r="BG153" s="19">
        <v>0.08482880890369415</v>
      </c>
      <c r="BH153" s="19">
        <v>0.7082917504012585</v>
      </c>
      <c r="BI153" s="19">
        <v>0.22227780148386955</v>
      </c>
      <c r="BJ153" t="s">
        <v>261</v>
      </c>
      <c r="BK153">
        <v>0.9564605951309204</v>
      </c>
      <c r="BL153">
        <v>0.00998732727020979</v>
      </c>
      <c r="BM153">
        <v>0.04899954795837402</v>
      </c>
    </row>
    <row r="154" spans="52:65" ht="12.75">
      <c r="AZ154">
        <v>1</v>
      </c>
      <c r="BB154" s="107">
        <v>50</v>
      </c>
      <c r="BC154" s="70">
        <v>0</v>
      </c>
      <c r="BD154" s="70">
        <v>0</v>
      </c>
      <c r="BE154" s="70">
        <v>1</v>
      </c>
      <c r="BF154" s="19">
        <v>0.6666333302855492</v>
      </c>
      <c r="BG154" s="19">
        <v>0.6779305636882782</v>
      </c>
      <c r="BH154" s="19">
        <v>0.4166833832859993</v>
      </c>
      <c r="BI154" s="19">
        <v>0.6666333489120007</v>
      </c>
      <c r="BJ154" t="s">
        <v>263</v>
      </c>
      <c r="BK154">
        <v>0.013994095847010612</v>
      </c>
      <c r="BL154">
        <v>0.39635759592056274</v>
      </c>
      <c r="BM154">
        <v>0.6133951544761658</v>
      </c>
    </row>
    <row r="155" spans="52:65" ht="12.75">
      <c r="AZ155">
        <v>1</v>
      </c>
      <c r="BB155" s="107">
        <v>51</v>
      </c>
      <c r="BC155" s="70">
        <v>0</v>
      </c>
      <c r="BD155" s="70">
        <v>1</v>
      </c>
      <c r="BE155" s="70">
        <v>0</v>
      </c>
      <c r="BF155" s="19">
        <v>0.8749250024557114</v>
      </c>
      <c r="BG155" s="19">
        <v>0.7796051502227783</v>
      </c>
      <c r="BH155" s="19">
        <v>0.3333667069673538</v>
      </c>
      <c r="BI155" s="19">
        <v>0.5833166837692261</v>
      </c>
      <c r="BJ155" t="s">
        <v>262</v>
      </c>
      <c r="BK155">
        <v>0.005602274090051651</v>
      </c>
      <c r="BL155">
        <v>0.9300932884216309</v>
      </c>
      <c r="BM155">
        <v>0.06620733439922333</v>
      </c>
    </row>
    <row r="156" spans="52:65" ht="12.75">
      <c r="AZ156">
        <v>1</v>
      </c>
      <c r="BB156" s="107">
        <v>52</v>
      </c>
      <c r="BC156" s="70">
        <v>0</v>
      </c>
      <c r="BD156" s="70">
        <v>1</v>
      </c>
      <c r="BE156" s="70">
        <v>0</v>
      </c>
      <c r="BF156" s="19">
        <v>0.5833166614174843</v>
      </c>
      <c r="BG156" s="19">
        <v>0.6948763281106949</v>
      </c>
      <c r="BH156" s="19">
        <v>0.3333667069673538</v>
      </c>
      <c r="BI156" s="19">
        <v>0.5555444620549679</v>
      </c>
      <c r="BJ156" t="s">
        <v>263</v>
      </c>
      <c r="BK156">
        <v>0.022044077515602112</v>
      </c>
      <c r="BL156">
        <v>0.12503674626350403</v>
      </c>
      <c r="BM156">
        <v>0.8853462934494019</v>
      </c>
    </row>
    <row r="157" spans="52:65" ht="12.75">
      <c r="AZ157">
        <v>1</v>
      </c>
      <c r="BB157" s="107">
        <v>53</v>
      </c>
      <c r="BC157" s="70">
        <v>0</v>
      </c>
      <c r="BD157" s="70">
        <v>0</v>
      </c>
      <c r="BE157" s="70">
        <v>1</v>
      </c>
      <c r="BF157" s="19">
        <v>0.5833166614174843</v>
      </c>
      <c r="BG157" s="19">
        <v>0.5932017415761948</v>
      </c>
      <c r="BH157" s="19">
        <v>0.08341667801141739</v>
      </c>
      <c r="BI157" s="19">
        <v>0.5277722403407097</v>
      </c>
      <c r="BJ157" t="s">
        <v>263</v>
      </c>
      <c r="BK157">
        <v>0.01834097132086754</v>
      </c>
      <c r="BL157">
        <v>0.19787992537021637</v>
      </c>
      <c r="BM157">
        <v>0.8184146881103516</v>
      </c>
    </row>
    <row r="158" spans="52:65" ht="12.75">
      <c r="AZ158">
        <v>1</v>
      </c>
      <c r="BB158" s="107">
        <v>54</v>
      </c>
      <c r="BC158" s="70">
        <v>0</v>
      </c>
      <c r="BD158" s="70">
        <v>0</v>
      </c>
      <c r="BE158" s="70">
        <v>1</v>
      </c>
      <c r="BF158" s="19">
        <v>0.5416583269834518</v>
      </c>
      <c r="BG158" s="19">
        <v>0.6101475059986115</v>
      </c>
      <c r="BH158" s="19">
        <v>0.4166833832859993</v>
      </c>
      <c r="BI158" s="19">
        <v>0.5000000186264515</v>
      </c>
      <c r="BJ158" t="s">
        <v>263</v>
      </c>
      <c r="BK158">
        <v>0.06142408028244972</v>
      </c>
      <c r="BL158">
        <v>0.05857314541935921</v>
      </c>
      <c r="BM158">
        <v>0.8662415742874146</v>
      </c>
    </row>
    <row r="159" spans="52:65" ht="12.75">
      <c r="AZ159">
        <v>1</v>
      </c>
      <c r="BB159" s="107">
        <v>55</v>
      </c>
      <c r="BC159" s="70">
        <v>0</v>
      </c>
      <c r="BD159" s="70">
        <v>0</v>
      </c>
      <c r="BE159" s="70">
        <v>1</v>
      </c>
      <c r="BF159" s="19">
        <v>0.4166833236813545</v>
      </c>
      <c r="BG159" s="19">
        <v>0.49152715504169464</v>
      </c>
      <c r="BH159" s="19">
        <v>0.2083916924893856</v>
      </c>
      <c r="BI159" s="19">
        <v>0.3611389100551605</v>
      </c>
      <c r="BJ159" t="s">
        <v>263</v>
      </c>
      <c r="BK159">
        <v>0.052567798644304276</v>
      </c>
      <c r="BL159">
        <v>0.061426062136888504</v>
      </c>
      <c r="BM159">
        <v>0.8815121054649353</v>
      </c>
    </row>
    <row r="160" spans="52:65" ht="12.75">
      <c r="AZ160">
        <v>1</v>
      </c>
      <c r="BB160" s="107">
        <v>56</v>
      </c>
      <c r="BC160" s="70">
        <v>0</v>
      </c>
      <c r="BD160" s="70">
        <v>1</v>
      </c>
      <c r="BE160" s="70">
        <v>0</v>
      </c>
      <c r="BF160" s="19">
        <v>0.9165833368897438</v>
      </c>
      <c r="BG160" s="19">
        <v>0.8304424434900284</v>
      </c>
      <c r="BH160" s="19">
        <v>0.5000000596046448</v>
      </c>
      <c r="BI160" s="19">
        <v>0.6944055706262589</v>
      </c>
      <c r="BJ160" t="s">
        <v>262</v>
      </c>
      <c r="BK160">
        <v>0.005762726534157991</v>
      </c>
      <c r="BL160">
        <v>0.923854649066925</v>
      </c>
      <c r="BM160">
        <v>0.0723382979631424</v>
      </c>
    </row>
    <row r="161" spans="52:65" ht="12.75">
      <c r="AZ161">
        <v>1</v>
      </c>
      <c r="BB161" s="107">
        <v>57</v>
      </c>
      <c r="BC161" s="70">
        <v>0</v>
      </c>
      <c r="BD161" s="70">
        <v>1</v>
      </c>
      <c r="BE161" s="70">
        <v>0</v>
      </c>
      <c r="BF161" s="19">
        <v>0.9165833368897438</v>
      </c>
      <c r="BG161" s="19">
        <v>0.745713621377945</v>
      </c>
      <c r="BH161" s="19">
        <v>0.5833167359232903</v>
      </c>
      <c r="BI161" s="19">
        <v>0.5277722403407097</v>
      </c>
      <c r="BJ161" t="s">
        <v>262</v>
      </c>
      <c r="BK161">
        <v>0.006356486119329929</v>
      </c>
      <c r="BL161">
        <v>0.8983887434005737</v>
      </c>
      <c r="BM161">
        <v>0.09741322696208954</v>
      </c>
    </row>
    <row r="162" spans="52:65" ht="12.75">
      <c r="AZ162">
        <v>1</v>
      </c>
      <c r="BB162" s="107">
        <v>58</v>
      </c>
      <c r="BC162" s="70">
        <v>0</v>
      </c>
      <c r="BD162" s="70">
        <v>1</v>
      </c>
      <c r="BE162" s="70">
        <v>0</v>
      </c>
      <c r="BF162" s="19">
        <v>0.9999000057578087</v>
      </c>
      <c r="BG162" s="19">
        <v>0.796550914645195</v>
      </c>
      <c r="BH162" s="19">
        <v>0.5416583977639675</v>
      </c>
      <c r="BI162" s="19">
        <v>0.6666333489120007</v>
      </c>
      <c r="BJ162" t="s">
        <v>262</v>
      </c>
      <c r="BK162">
        <v>0.005768734961748123</v>
      </c>
      <c r="BL162">
        <v>0.9236159920692444</v>
      </c>
      <c r="BM162">
        <v>0.07257281243801117</v>
      </c>
    </row>
    <row r="163" spans="52:65" ht="12.75">
      <c r="AZ163">
        <v>1</v>
      </c>
      <c r="BB163" s="107">
        <v>59</v>
      </c>
      <c r="BC163" s="70">
        <v>1</v>
      </c>
      <c r="BD163" s="70">
        <v>0</v>
      </c>
      <c r="BE163" s="70">
        <v>0</v>
      </c>
      <c r="BF163" s="19">
        <v>0.04175831377506256</v>
      </c>
      <c r="BG163" s="19">
        <v>0.05093728005886078</v>
      </c>
      <c r="BH163" s="19">
        <v>0.624975074082613</v>
      </c>
      <c r="BI163" s="19">
        <v>0.33336668834090233</v>
      </c>
      <c r="BJ163" t="s">
        <v>261</v>
      </c>
      <c r="BK163">
        <v>0.9564797878265381</v>
      </c>
      <c r="BL163">
        <v>0.009985907934606075</v>
      </c>
      <c r="BM163">
        <v>0.04898170754313469</v>
      </c>
    </row>
    <row r="164" spans="52:65" ht="12.75">
      <c r="AZ164">
        <v>1</v>
      </c>
      <c r="BB164" s="107">
        <v>60</v>
      </c>
      <c r="BC164" s="70">
        <v>0</v>
      </c>
      <c r="BD164" s="70">
        <v>0</v>
      </c>
      <c r="BE164" s="70">
        <v>1</v>
      </c>
      <c r="BF164" s="19">
        <v>0.5833166614174843</v>
      </c>
      <c r="BG164" s="19">
        <v>0.5932017415761948</v>
      </c>
      <c r="BH164" s="19">
        <v>0.5000000596046448</v>
      </c>
      <c r="BI164" s="19">
        <v>0.5833166837692261</v>
      </c>
      <c r="BJ164" t="s">
        <v>263</v>
      </c>
      <c r="BK164">
        <v>0.1536734700202942</v>
      </c>
      <c r="BL164">
        <v>0.04322075471282005</v>
      </c>
      <c r="BM164">
        <v>0.7352281808853149</v>
      </c>
    </row>
    <row r="165" spans="52:65" ht="12.75">
      <c r="AZ165">
        <v>1</v>
      </c>
      <c r="BB165" s="107">
        <v>61</v>
      </c>
      <c r="BC165" s="70">
        <v>0</v>
      </c>
      <c r="BD165" s="70">
        <v>1</v>
      </c>
      <c r="BE165" s="70">
        <v>0</v>
      </c>
      <c r="BF165" s="19">
        <v>0.7082916647195816</v>
      </c>
      <c r="BG165" s="19">
        <v>0.6948763281106949</v>
      </c>
      <c r="BH165" s="19">
        <v>0.4166833832859993</v>
      </c>
      <c r="BI165" s="19">
        <v>0.4444555751979351</v>
      </c>
      <c r="BJ165" t="s">
        <v>262</v>
      </c>
      <c r="BK165">
        <v>0.007515633478760719</v>
      </c>
      <c r="BL165">
        <v>0.835622251033783</v>
      </c>
      <c r="BM165">
        <v>0.16070695221424103</v>
      </c>
    </row>
    <row r="166" spans="52:65" ht="12.75">
      <c r="AZ166">
        <v>1</v>
      </c>
      <c r="BB166" s="107">
        <v>62</v>
      </c>
      <c r="BC166" s="70">
        <v>0</v>
      </c>
      <c r="BD166" s="70">
        <v>1</v>
      </c>
      <c r="BE166" s="70">
        <v>0</v>
      </c>
      <c r="BF166" s="19">
        <v>0.9165833368897438</v>
      </c>
      <c r="BG166" s="19">
        <v>0.7287678569555283</v>
      </c>
      <c r="BH166" s="19">
        <v>0.5000000596046448</v>
      </c>
      <c r="BI166" s="19">
        <v>0.5833166837692261</v>
      </c>
      <c r="BJ166" t="s">
        <v>262</v>
      </c>
      <c r="BK166">
        <v>0.005994374863803387</v>
      </c>
      <c r="BL166">
        <v>0.9143502116203308</v>
      </c>
      <c r="BM166">
        <v>0.08169231563806534</v>
      </c>
    </row>
    <row r="167" spans="52:65" ht="12.75">
      <c r="AZ167">
        <v>1</v>
      </c>
      <c r="BB167" s="107">
        <v>63</v>
      </c>
      <c r="BC167" s="70">
        <v>0</v>
      </c>
      <c r="BD167" s="70">
        <v>0</v>
      </c>
      <c r="BE167" s="70">
        <v>1</v>
      </c>
      <c r="BF167" s="19">
        <v>0.5833166614174843</v>
      </c>
      <c r="BG167" s="19">
        <v>0.5932017415761948</v>
      </c>
      <c r="BH167" s="19">
        <v>0.4166833832859993</v>
      </c>
      <c r="BI167" s="19">
        <v>0.30559446662664413</v>
      </c>
      <c r="BJ167" t="s">
        <v>263</v>
      </c>
      <c r="BK167">
        <v>0.04297444224357605</v>
      </c>
      <c r="BL167">
        <v>0.06574037671089172</v>
      </c>
      <c r="BM167">
        <v>0.8978609442710876</v>
      </c>
    </row>
    <row r="168" spans="52:65" ht="12.75">
      <c r="AZ168">
        <v>1</v>
      </c>
      <c r="BB168" s="107">
        <v>64</v>
      </c>
      <c r="BC168" s="70">
        <v>0</v>
      </c>
      <c r="BD168" s="70">
        <v>1</v>
      </c>
      <c r="BE168" s="70">
        <v>0</v>
      </c>
      <c r="BF168" s="19">
        <v>0.8332666680216789</v>
      </c>
      <c r="BG168" s="19">
        <v>0.796550914645195</v>
      </c>
      <c r="BH168" s="19">
        <v>0.5416583977639675</v>
      </c>
      <c r="BI168" s="19">
        <v>0.6666333489120007</v>
      </c>
      <c r="BJ168" t="s">
        <v>262</v>
      </c>
      <c r="BK168">
        <v>0.006296960636973381</v>
      </c>
      <c r="BL168">
        <v>0.9010792374610901</v>
      </c>
      <c r="BM168">
        <v>0.09477168321609497</v>
      </c>
    </row>
    <row r="169" spans="52:65" ht="12.75">
      <c r="AZ169">
        <v>1</v>
      </c>
      <c r="BB169" s="107">
        <v>65</v>
      </c>
      <c r="BC169" s="70">
        <v>1</v>
      </c>
      <c r="BD169" s="70">
        <v>0</v>
      </c>
      <c r="BE169" s="70">
        <v>0</v>
      </c>
      <c r="BF169" s="19">
        <v>0.04175831377506256</v>
      </c>
      <c r="BG169" s="19">
        <v>0.05093728005886078</v>
      </c>
      <c r="BH169" s="19">
        <v>0.4166833832859993</v>
      </c>
      <c r="BI169" s="19">
        <v>0.027872249484062195</v>
      </c>
      <c r="BJ169" t="s">
        <v>261</v>
      </c>
      <c r="BK169">
        <v>0.9557392597198486</v>
      </c>
      <c r="BL169">
        <v>0.010040550492703915</v>
      </c>
      <c r="BM169">
        <v>0.04966995492577553</v>
      </c>
    </row>
    <row r="170" spans="52:65" ht="12.75">
      <c r="AZ170">
        <v>1</v>
      </c>
      <c r="BB170" s="107">
        <v>66</v>
      </c>
      <c r="BC170" s="70">
        <v>1</v>
      </c>
      <c r="BD170" s="70">
        <v>0</v>
      </c>
      <c r="BE170" s="70">
        <v>0</v>
      </c>
      <c r="BF170" s="19">
        <v>0.04175831377506256</v>
      </c>
      <c r="BG170" s="19">
        <v>0.10177457332611084</v>
      </c>
      <c r="BH170" s="19">
        <v>0.5000000596046448</v>
      </c>
      <c r="BI170" s="19">
        <v>0.11118891462683678</v>
      </c>
      <c r="BJ170" t="s">
        <v>261</v>
      </c>
      <c r="BK170">
        <v>0.9560028314590454</v>
      </c>
      <c r="BL170">
        <v>0.010021165013313293</v>
      </c>
      <c r="BM170">
        <v>0.04942520335316658</v>
      </c>
    </row>
    <row r="171" spans="52:65" ht="12.75">
      <c r="AZ171">
        <v>1</v>
      </c>
      <c r="BB171" s="107">
        <v>67</v>
      </c>
      <c r="BC171" s="70">
        <v>0</v>
      </c>
      <c r="BD171" s="70">
        <v>1</v>
      </c>
      <c r="BE171" s="70">
        <v>0</v>
      </c>
      <c r="BF171" s="19">
        <v>0.7082916647195816</v>
      </c>
      <c r="BG171" s="19">
        <v>0.8473882079124451</v>
      </c>
      <c r="BH171" s="19">
        <v>0.5000000596046448</v>
      </c>
      <c r="BI171" s="19">
        <v>0.8054944574832916</v>
      </c>
      <c r="BJ171" t="s">
        <v>262</v>
      </c>
      <c r="BK171">
        <v>0.006587580777704716</v>
      </c>
      <c r="BL171">
        <v>0.8871663212776184</v>
      </c>
      <c r="BM171">
        <v>0.10861283540725708</v>
      </c>
    </row>
    <row r="172" spans="52:65" ht="12.75">
      <c r="AZ172">
        <v>1</v>
      </c>
      <c r="BB172" s="107">
        <v>68</v>
      </c>
      <c r="BC172" s="70">
        <v>0</v>
      </c>
      <c r="BD172" s="70">
        <v>1</v>
      </c>
      <c r="BE172" s="70">
        <v>0</v>
      </c>
      <c r="BF172" s="19">
        <v>0.7082916647195816</v>
      </c>
      <c r="BG172" s="19">
        <v>0.6609847992658615</v>
      </c>
      <c r="BH172" s="19">
        <v>0.4166833832859993</v>
      </c>
      <c r="BI172" s="19">
        <v>0.5000000186264515</v>
      </c>
      <c r="BJ172" t="s">
        <v>262</v>
      </c>
      <c r="BK172">
        <v>0.008991196751594543</v>
      </c>
      <c r="BL172">
        <v>0.7383422255516052</v>
      </c>
      <c r="BM172">
        <v>0.26020562648773193</v>
      </c>
    </row>
    <row r="173" spans="52:65" ht="12.75">
      <c r="AZ173">
        <v>1</v>
      </c>
      <c r="BB173" s="107">
        <v>69</v>
      </c>
      <c r="BC173" s="70">
        <v>1</v>
      </c>
      <c r="BD173" s="70">
        <v>0</v>
      </c>
      <c r="BE173" s="70">
        <v>0</v>
      </c>
      <c r="BF173" s="19">
        <v>0.04175831377506256</v>
      </c>
      <c r="BG173" s="19">
        <v>0.03399151563644409</v>
      </c>
      <c r="BH173" s="19">
        <v>0.5000000596046448</v>
      </c>
      <c r="BI173" s="19">
        <v>0.19450557976961136</v>
      </c>
      <c r="BJ173" t="s">
        <v>261</v>
      </c>
      <c r="BK173">
        <v>0.9562250971794128</v>
      </c>
      <c r="BL173">
        <v>0.010004768148064613</v>
      </c>
      <c r="BM173">
        <v>0.04921863228082657</v>
      </c>
    </row>
    <row r="174" spans="52:65" ht="12.75">
      <c r="AZ174">
        <v>1</v>
      </c>
      <c r="BB174" s="107">
        <v>70</v>
      </c>
      <c r="BC174" s="70">
        <v>1</v>
      </c>
      <c r="BD174" s="70">
        <v>0</v>
      </c>
      <c r="BE174" s="70">
        <v>0</v>
      </c>
      <c r="BF174" s="19">
        <v>9.997934103012085E-05</v>
      </c>
      <c r="BG174" s="19">
        <v>0.017045751214027405</v>
      </c>
      <c r="BH174" s="19">
        <v>0.4166833832859993</v>
      </c>
      <c r="BI174" s="19">
        <v>0.00010002776980400085</v>
      </c>
      <c r="BJ174" t="s">
        <v>261</v>
      </c>
      <c r="BK174">
        <v>0.956047534942627</v>
      </c>
      <c r="BL174">
        <v>0.010017872788012028</v>
      </c>
      <c r="BM174">
        <v>0.04938366264104843</v>
      </c>
    </row>
    <row r="175" spans="52:65" ht="12.75">
      <c r="AZ175">
        <v>1</v>
      </c>
      <c r="BB175" s="107">
        <v>71</v>
      </c>
      <c r="BC175" s="70">
        <v>0</v>
      </c>
      <c r="BD175" s="70">
        <v>0</v>
      </c>
      <c r="BE175" s="70">
        <v>1</v>
      </c>
      <c r="BF175" s="19">
        <v>0.5416583269834518</v>
      </c>
      <c r="BG175" s="19">
        <v>0.5762559771537781</v>
      </c>
      <c r="BH175" s="19">
        <v>0.45834172144532204</v>
      </c>
      <c r="BI175" s="19">
        <v>0.6666333489120007</v>
      </c>
      <c r="BJ175" t="s">
        <v>263</v>
      </c>
      <c r="BK175">
        <v>0.1963302046060562</v>
      </c>
      <c r="BL175">
        <v>0.03951543569564819</v>
      </c>
      <c r="BM175">
        <v>0.6847573518753052</v>
      </c>
    </row>
    <row r="176" spans="52:65" ht="12.75">
      <c r="AZ176">
        <v>1</v>
      </c>
      <c r="BB176" s="107">
        <v>72</v>
      </c>
      <c r="BC176" s="70">
        <v>1</v>
      </c>
      <c r="BD176" s="70">
        <v>0</v>
      </c>
      <c r="BE176" s="70">
        <v>0</v>
      </c>
      <c r="BF176" s="19">
        <v>0.04175831377506256</v>
      </c>
      <c r="BG176" s="19">
        <v>0.06788304448127747</v>
      </c>
      <c r="BH176" s="19">
        <v>0.624975074082613</v>
      </c>
      <c r="BI176" s="19">
        <v>0.22227780148386955</v>
      </c>
      <c r="BJ176" t="s">
        <v>261</v>
      </c>
      <c r="BK176">
        <v>0.9564515948295593</v>
      </c>
      <c r="BL176">
        <v>0.009988001547753811</v>
      </c>
      <c r="BM176">
        <v>0.04900793731212616</v>
      </c>
    </row>
    <row r="177" spans="52:65" ht="12.75">
      <c r="AZ177">
        <v>1</v>
      </c>
      <c r="BB177" s="107">
        <v>73</v>
      </c>
      <c r="BC177" s="70">
        <v>1</v>
      </c>
      <c r="BD177" s="70">
        <v>0</v>
      </c>
      <c r="BE177" s="70">
        <v>0</v>
      </c>
      <c r="BF177" s="19">
        <v>0.12507498264312744</v>
      </c>
      <c r="BG177" s="19">
        <v>0.10177457332611084</v>
      </c>
      <c r="BH177" s="19">
        <v>0.5833167359232903</v>
      </c>
      <c r="BI177" s="19">
        <v>0.19450557976961136</v>
      </c>
      <c r="BJ177" t="s">
        <v>261</v>
      </c>
      <c r="BK177">
        <v>0.9561038017272949</v>
      </c>
      <c r="BL177">
        <v>0.010013721883296967</v>
      </c>
      <c r="BM177">
        <v>0.049331363290548325</v>
      </c>
    </row>
    <row r="178" spans="52:65" ht="12.75">
      <c r="AZ178">
        <v>1</v>
      </c>
      <c r="BB178" s="107">
        <v>74</v>
      </c>
      <c r="BC178" s="70">
        <v>0</v>
      </c>
      <c r="BD178" s="70">
        <v>0</v>
      </c>
      <c r="BE178" s="70">
        <v>1</v>
      </c>
      <c r="BF178" s="19">
        <v>0.3750249892473221</v>
      </c>
      <c r="BG178" s="19">
        <v>0.4237440973520279</v>
      </c>
      <c r="BH178" s="19">
        <v>0.25005003064870834</v>
      </c>
      <c r="BI178" s="19">
        <v>0.3889111317694187</v>
      </c>
      <c r="BJ178" t="s">
        <v>263</v>
      </c>
      <c r="BK178">
        <v>0.31410351395606995</v>
      </c>
      <c r="BL178">
        <v>0.03269072622060776</v>
      </c>
      <c r="BM178">
        <v>0.5630720257759094</v>
      </c>
    </row>
    <row r="179" spans="52:65" ht="12.75">
      <c r="AZ179">
        <v>1</v>
      </c>
      <c r="BB179" s="107">
        <v>75</v>
      </c>
      <c r="BC179" s="70">
        <v>0</v>
      </c>
      <c r="BD179" s="70">
        <v>1</v>
      </c>
      <c r="BE179" s="70">
        <v>0</v>
      </c>
      <c r="BF179" s="19">
        <v>0.9165833368897438</v>
      </c>
      <c r="BG179" s="19">
        <v>0.8643339723348618</v>
      </c>
      <c r="BH179" s="19">
        <v>0.4166833832859993</v>
      </c>
      <c r="BI179" s="19">
        <v>0.9443555660545826</v>
      </c>
      <c r="BJ179" t="s">
        <v>262</v>
      </c>
      <c r="BK179">
        <v>0.005604585632681847</v>
      </c>
      <c r="BL179">
        <v>0.930006206035614</v>
      </c>
      <c r="BM179">
        <v>0.06629261374473572</v>
      </c>
    </row>
    <row r="180" spans="52:65" ht="12.75">
      <c r="AZ180">
        <v>1</v>
      </c>
      <c r="BB180" s="107">
        <v>76</v>
      </c>
      <c r="BC180" s="70">
        <v>0</v>
      </c>
      <c r="BD180" s="70">
        <v>0</v>
      </c>
      <c r="BE180" s="70">
        <v>1</v>
      </c>
      <c r="BF180" s="19">
        <v>0.4999999925494194</v>
      </c>
      <c r="BG180" s="19">
        <v>0.5423644483089447</v>
      </c>
      <c r="BH180" s="19">
        <v>0.25005003064870834</v>
      </c>
      <c r="BI180" s="19">
        <v>0.3889111317694187</v>
      </c>
      <c r="BJ180" t="s">
        <v>263</v>
      </c>
      <c r="BK180">
        <v>0.035294752568006516</v>
      </c>
      <c r="BL180">
        <v>0.06954757869243622</v>
      </c>
      <c r="BM180">
        <v>0.9128719568252563</v>
      </c>
    </row>
    <row r="181" spans="52:65" ht="12.75">
      <c r="AZ181">
        <v>1</v>
      </c>
      <c r="BB181" s="107">
        <v>77</v>
      </c>
      <c r="BC181" s="70">
        <v>1</v>
      </c>
      <c r="BD181" s="70">
        <v>0</v>
      </c>
      <c r="BE181" s="70">
        <v>0</v>
      </c>
      <c r="BF181" s="19">
        <v>9.997934103012085E-05</v>
      </c>
      <c r="BG181" s="19">
        <v>0.08482880890369415</v>
      </c>
      <c r="BH181" s="19">
        <v>0.8749251030385494</v>
      </c>
      <c r="BI181" s="19">
        <v>0.25005002319812775</v>
      </c>
      <c r="BJ181" t="s">
        <v>261</v>
      </c>
      <c r="BK181">
        <v>0.9566473364830017</v>
      </c>
      <c r="BL181">
        <v>0.009973465465009212</v>
      </c>
      <c r="BM181">
        <v>0.048825714737176895</v>
      </c>
    </row>
    <row r="182" spans="52:65" ht="12.75">
      <c r="AZ182">
        <v>1</v>
      </c>
      <c r="BB182" s="107">
        <v>78</v>
      </c>
      <c r="BC182" s="70">
        <v>0</v>
      </c>
      <c r="BD182" s="70">
        <v>1</v>
      </c>
      <c r="BE182" s="70">
        <v>0</v>
      </c>
      <c r="BF182" s="19">
        <v>0.7082916647195816</v>
      </c>
      <c r="BG182" s="19">
        <v>0.6440390348434448</v>
      </c>
      <c r="BH182" s="19">
        <v>0.4166833832859993</v>
      </c>
      <c r="BI182" s="19">
        <v>0.4722277969121933</v>
      </c>
      <c r="BJ182" t="s">
        <v>262</v>
      </c>
      <c r="BK182">
        <v>0.010002482682466507</v>
      </c>
      <c r="BL182">
        <v>0.6654025316238403</v>
      </c>
      <c r="BM182">
        <v>0.3354467749595642</v>
      </c>
    </row>
    <row r="183" spans="52:65" ht="12.75">
      <c r="AZ183">
        <v>1</v>
      </c>
      <c r="BB183" s="107">
        <v>79</v>
      </c>
      <c r="BC183" s="70">
        <v>0</v>
      </c>
      <c r="BD183" s="70">
        <v>0</v>
      </c>
      <c r="BE183" s="70">
        <v>1</v>
      </c>
      <c r="BF183" s="19">
        <v>0.4999999925494194</v>
      </c>
      <c r="BG183" s="19">
        <v>0.5423644483089447</v>
      </c>
      <c r="BH183" s="19">
        <v>0.2917083688080311</v>
      </c>
      <c r="BI183" s="19">
        <v>0.3611389100551605</v>
      </c>
      <c r="BJ183" t="s">
        <v>263</v>
      </c>
      <c r="BK183">
        <v>0.04381585866212845</v>
      </c>
      <c r="BL183">
        <v>0.06502904742956161</v>
      </c>
      <c r="BM183">
        <v>0.8970054984092712</v>
      </c>
    </row>
    <row r="184" spans="52:65" ht="12.75">
      <c r="AZ184">
        <v>1</v>
      </c>
      <c r="BB184" s="107">
        <v>80</v>
      </c>
      <c r="BC184" s="70">
        <v>1</v>
      </c>
      <c r="BD184" s="70">
        <v>0</v>
      </c>
      <c r="BE184" s="70">
        <v>0</v>
      </c>
      <c r="BF184" s="19">
        <v>0.04175831377506256</v>
      </c>
      <c r="BG184" s="19">
        <v>0.08482880890369415</v>
      </c>
      <c r="BH184" s="19">
        <v>0.45834172144532204</v>
      </c>
      <c r="BI184" s="19">
        <v>0.16673335805535316</v>
      </c>
      <c r="BJ184" t="s">
        <v>261</v>
      </c>
      <c r="BK184">
        <v>0.9558722376823425</v>
      </c>
      <c r="BL184">
        <v>0.010030781850218773</v>
      </c>
      <c r="BM184">
        <v>0.049546487629413605</v>
      </c>
    </row>
    <row r="185" spans="52:65" ht="12.75">
      <c r="AZ185">
        <v>1</v>
      </c>
      <c r="BB185" s="107">
        <v>81</v>
      </c>
      <c r="BC185" s="70">
        <v>1</v>
      </c>
      <c r="BD185" s="70">
        <v>0</v>
      </c>
      <c r="BE185" s="70">
        <v>0</v>
      </c>
      <c r="BF185" s="19">
        <v>0.12507498264312744</v>
      </c>
      <c r="BG185" s="19">
        <v>0.11872033774852753</v>
      </c>
      <c r="BH185" s="19">
        <v>0.791608426719904</v>
      </c>
      <c r="BI185" s="19">
        <v>0.30559446662664413</v>
      </c>
      <c r="BJ185" t="s">
        <v>261</v>
      </c>
      <c r="BK185">
        <v>0.9565364122390747</v>
      </c>
      <c r="BL185">
        <v>0.009981703944504261</v>
      </c>
      <c r="BM185">
        <v>0.04892897978425026</v>
      </c>
    </row>
    <row r="186" spans="52:65" ht="12.75">
      <c r="AZ186">
        <v>1</v>
      </c>
      <c r="BB186" s="107">
        <v>82</v>
      </c>
      <c r="BC186" s="70">
        <v>0</v>
      </c>
      <c r="BD186" s="70">
        <v>0</v>
      </c>
      <c r="BE186" s="70">
        <v>1</v>
      </c>
      <c r="BF186" s="19">
        <v>0.6249749958515167</v>
      </c>
      <c r="BG186" s="19">
        <v>0.5932017415761948</v>
      </c>
      <c r="BH186" s="19">
        <v>0.5833167359232903</v>
      </c>
      <c r="BI186" s="19">
        <v>0.4722277969121933</v>
      </c>
      <c r="BJ186" t="s">
        <v>263</v>
      </c>
      <c r="BK186">
        <v>0.27870485186576843</v>
      </c>
      <c r="BL186">
        <v>0.03446098044514656</v>
      </c>
      <c r="BM186">
        <v>0.5969575047492981</v>
      </c>
    </row>
    <row r="187" spans="52:65" ht="12.75">
      <c r="AZ187">
        <v>1</v>
      </c>
      <c r="BB187" s="107">
        <v>83</v>
      </c>
      <c r="BC187" s="70">
        <v>0</v>
      </c>
      <c r="BD187" s="70">
        <v>0</v>
      </c>
      <c r="BE187" s="70">
        <v>1</v>
      </c>
      <c r="BF187" s="19">
        <v>0.3750249892473221</v>
      </c>
      <c r="BG187" s="19">
        <v>0.4237440973520279</v>
      </c>
      <c r="BH187" s="19">
        <v>0.00010000169277191162</v>
      </c>
      <c r="BI187" s="19">
        <v>0.19450557976961136</v>
      </c>
      <c r="BJ187" t="s">
        <v>263</v>
      </c>
      <c r="BK187">
        <v>0.029627365991473198</v>
      </c>
      <c r="BL187">
        <v>0.07341396063566208</v>
      </c>
      <c r="BM187">
        <v>0.9239423871040344</v>
      </c>
    </row>
    <row r="188" spans="52:65" ht="12.75">
      <c r="AZ188">
        <v>1</v>
      </c>
      <c r="BB188" s="107">
        <v>84</v>
      </c>
      <c r="BC188" s="70">
        <v>1</v>
      </c>
      <c r="BD188" s="70">
        <v>0</v>
      </c>
      <c r="BE188" s="70">
        <v>0</v>
      </c>
      <c r="BF188" s="19">
        <v>0.04175831377506256</v>
      </c>
      <c r="BG188" s="19">
        <v>0.05093728005886078</v>
      </c>
      <c r="BH188" s="19">
        <v>0.5000000596046448</v>
      </c>
      <c r="BI188" s="19">
        <v>0.11118891462683678</v>
      </c>
      <c r="BJ188" t="s">
        <v>261</v>
      </c>
      <c r="BK188">
        <v>0.9561664462089539</v>
      </c>
      <c r="BL188">
        <v>0.01000909972935915</v>
      </c>
      <c r="BM188">
        <v>0.04927315190434456</v>
      </c>
    </row>
    <row r="189" spans="52:65" ht="12.75">
      <c r="AZ189">
        <v>1</v>
      </c>
      <c r="BB189" s="107">
        <v>85</v>
      </c>
      <c r="BC189" s="70">
        <v>0</v>
      </c>
      <c r="BD189" s="70">
        <v>0</v>
      </c>
      <c r="BE189" s="70">
        <v>1</v>
      </c>
      <c r="BF189" s="19">
        <v>0.4999999925494194</v>
      </c>
      <c r="BG189" s="19">
        <v>0.745713621377945</v>
      </c>
      <c r="BH189" s="19">
        <v>0.37502504512667656</v>
      </c>
      <c r="BI189" s="19">
        <v>0.5277722403407097</v>
      </c>
      <c r="BJ189" t="s">
        <v>263</v>
      </c>
      <c r="BK189">
        <v>0.029230449348688126</v>
      </c>
      <c r="BL189">
        <v>0.07520843297243118</v>
      </c>
      <c r="BM189">
        <v>0.9225654602050781</v>
      </c>
    </row>
    <row r="190" spans="52:65" ht="12.75">
      <c r="AZ190">
        <v>1</v>
      </c>
      <c r="BB190" s="107">
        <v>86</v>
      </c>
      <c r="BC190" s="70">
        <v>1</v>
      </c>
      <c r="BD190" s="70">
        <v>0</v>
      </c>
      <c r="BE190" s="70">
        <v>0</v>
      </c>
      <c r="BF190" s="19">
        <v>0.04175831377506256</v>
      </c>
      <c r="BG190" s="19">
        <v>0.08482880890369415</v>
      </c>
      <c r="BH190" s="19">
        <v>0.5833167359232903</v>
      </c>
      <c r="BI190" s="19">
        <v>0.22227780148386955</v>
      </c>
      <c r="BJ190" t="s">
        <v>261</v>
      </c>
      <c r="BK190">
        <v>0.956345796585083</v>
      </c>
      <c r="BL190">
        <v>0.00999584048986435</v>
      </c>
      <c r="BM190">
        <v>0.049106378108263016</v>
      </c>
    </row>
    <row r="191" spans="52:65" ht="12.75">
      <c r="AZ191">
        <v>1</v>
      </c>
      <c r="BB191" s="107">
        <v>87</v>
      </c>
      <c r="BC191" s="70">
        <v>0</v>
      </c>
      <c r="BD191" s="70">
        <v>0</v>
      </c>
      <c r="BE191" s="70">
        <v>1</v>
      </c>
      <c r="BF191" s="19">
        <v>0.3750249892473221</v>
      </c>
      <c r="BG191" s="19">
        <v>0.6779305636882782</v>
      </c>
      <c r="BH191" s="19">
        <v>0.08341667801141739</v>
      </c>
      <c r="BI191" s="19">
        <v>0.4722277969121933</v>
      </c>
      <c r="BJ191" t="s">
        <v>263</v>
      </c>
      <c r="BK191">
        <v>0.02667907252907753</v>
      </c>
      <c r="BL191">
        <v>0.07626084238290787</v>
      </c>
      <c r="BM191">
        <v>0.9293186068534851</v>
      </c>
    </row>
    <row r="192" spans="52:65" ht="12.75">
      <c r="AZ192">
        <v>1</v>
      </c>
      <c r="BB192" s="107">
        <v>88</v>
      </c>
      <c r="BC192" s="70">
        <v>1</v>
      </c>
      <c r="BD192" s="70">
        <v>0</v>
      </c>
      <c r="BE192" s="70">
        <v>0</v>
      </c>
      <c r="BF192" s="19">
        <v>9.997934103012085E-05</v>
      </c>
      <c r="BG192" s="19">
        <v>0.08482880890369415</v>
      </c>
      <c r="BH192" s="19">
        <v>0.45834172144532204</v>
      </c>
      <c r="BI192" s="19">
        <v>0.16673335805535316</v>
      </c>
      <c r="BJ192" t="s">
        <v>261</v>
      </c>
      <c r="BK192">
        <v>0.9560329914093018</v>
      </c>
      <c r="BL192">
        <v>0.010018951259553432</v>
      </c>
      <c r="BM192">
        <v>0.049397218972444534</v>
      </c>
    </row>
    <row r="193" spans="52:65" ht="12.75">
      <c r="AZ193">
        <v>1</v>
      </c>
      <c r="BB193" s="107">
        <v>89</v>
      </c>
      <c r="BC193" s="70">
        <v>1</v>
      </c>
      <c r="BD193" s="70">
        <v>0</v>
      </c>
      <c r="BE193" s="70">
        <v>0</v>
      </c>
      <c r="BF193" s="19">
        <v>0.04175831377506256</v>
      </c>
      <c r="BG193" s="19">
        <v>0.08482880890369415</v>
      </c>
      <c r="BH193" s="19">
        <v>0.7082917504012585</v>
      </c>
      <c r="BI193" s="19">
        <v>0.30559446662664413</v>
      </c>
      <c r="BJ193" t="s">
        <v>261</v>
      </c>
      <c r="BK193">
        <v>0.9565438032150269</v>
      </c>
      <c r="BL193">
        <v>0.009981157258152962</v>
      </c>
      <c r="BM193">
        <v>0.0489220917224884</v>
      </c>
    </row>
    <row r="194" spans="52:65" ht="12.75">
      <c r="AZ194">
        <v>1</v>
      </c>
      <c r="BB194" s="107">
        <v>90</v>
      </c>
      <c r="BC194" s="70">
        <v>0</v>
      </c>
      <c r="BD194" s="70">
        <v>0</v>
      </c>
      <c r="BE194" s="70">
        <v>1</v>
      </c>
      <c r="BF194" s="19">
        <v>0.45834165811538696</v>
      </c>
      <c r="BG194" s="19">
        <v>0.6270932704210281</v>
      </c>
      <c r="BH194" s="19">
        <v>0.3333667069673538</v>
      </c>
      <c r="BI194" s="19">
        <v>0.5000000186264515</v>
      </c>
      <c r="BJ194" t="s">
        <v>263</v>
      </c>
      <c r="BK194">
        <v>0.048592522740364075</v>
      </c>
      <c r="BL194">
        <v>0.06297153979539871</v>
      </c>
      <c r="BM194">
        <v>0.8884316682815552</v>
      </c>
    </row>
    <row r="195" spans="52:65" ht="12.75">
      <c r="AZ195">
        <v>1</v>
      </c>
      <c r="BB195" s="107">
        <v>91</v>
      </c>
      <c r="BC195" s="70">
        <v>0</v>
      </c>
      <c r="BD195" s="70">
        <v>0</v>
      </c>
      <c r="BE195" s="70">
        <v>1</v>
      </c>
      <c r="BF195" s="19">
        <v>0.4999999925494194</v>
      </c>
      <c r="BG195" s="19">
        <v>0.525418683886528</v>
      </c>
      <c r="BH195" s="19">
        <v>0.3333667069673538</v>
      </c>
      <c r="BI195" s="19">
        <v>0.3889111317694187</v>
      </c>
      <c r="BJ195" t="s">
        <v>263</v>
      </c>
      <c r="BK195">
        <v>0.0750214010477066</v>
      </c>
      <c r="BL195">
        <v>0.054905809462070465</v>
      </c>
      <c r="BM195">
        <v>0.844465970993042</v>
      </c>
    </row>
    <row r="196" spans="52:65" ht="12.75">
      <c r="AZ196">
        <v>1</v>
      </c>
      <c r="BB196" s="107">
        <v>92</v>
      </c>
      <c r="BC196" s="70">
        <v>1</v>
      </c>
      <c r="BD196" s="70">
        <v>0</v>
      </c>
      <c r="BE196" s="70">
        <v>0</v>
      </c>
      <c r="BF196" s="19">
        <v>0.12507498264312744</v>
      </c>
      <c r="BG196" s="19">
        <v>0.05093728005886078</v>
      </c>
      <c r="BH196" s="19">
        <v>0.791608426719904</v>
      </c>
      <c r="BI196" s="19">
        <v>0.30559446662664413</v>
      </c>
      <c r="BJ196" t="s">
        <v>261</v>
      </c>
      <c r="BK196">
        <v>0.9565814733505249</v>
      </c>
      <c r="BL196">
        <v>0.009978358633816242</v>
      </c>
      <c r="BM196">
        <v>0.04888705909252167</v>
      </c>
    </row>
    <row r="197" spans="52:65" ht="12.75">
      <c r="AZ197">
        <v>1</v>
      </c>
      <c r="BB197" s="107">
        <v>93</v>
      </c>
      <c r="BC197" s="70">
        <v>0</v>
      </c>
      <c r="BD197" s="70">
        <v>1</v>
      </c>
      <c r="BE197" s="70">
        <v>0</v>
      </c>
      <c r="BF197" s="19">
        <v>0.7916083335876465</v>
      </c>
      <c r="BG197" s="19">
        <v>0.6948763281106949</v>
      </c>
      <c r="BH197" s="19">
        <v>0.5000000596046448</v>
      </c>
      <c r="BI197" s="19">
        <v>0.6110889054834843</v>
      </c>
      <c r="BJ197" t="s">
        <v>262</v>
      </c>
      <c r="BK197">
        <v>0.007100605871528387</v>
      </c>
      <c r="BL197">
        <v>0.8610305786132812</v>
      </c>
      <c r="BM197">
        <v>0.13448305428028107</v>
      </c>
    </row>
    <row r="198" spans="52:65" ht="12.75">
      <c r="AZ198">
        <v>1</v>
      </c>
      <c r="BB198" s="107">
        <v>94</v>
      </c>
      <c r="BC198" s="70">
        <v>0</v>
      </c>
      <c r="BD198" s="70">
        <v>0</v>
      </c>
      <c r="BE198" s="70">
        <v>1</v>
      </c>
      <c r="BF198" s="19">
        <v>0.5833166614174843</v>
      </c>
      <c r="BG198" s="19">
        <v>0.6609847992658615</v>
      </c>
      <c r="BH198" s="19">
        <v>0.45834172144532204</v>
      </c>
      <c r="BI198" s="19">
        <v>0.722177792340517</v>
      </c>
      <c r="BJ198" t="s">
        <v>263</v>
      </c>
      <c r="BK198">
        <v>0.042536716908216476</v>
      </c>
      <c r="BL198">
        <v>0.06623652577400208</v>
      </c>
      <c r="BM198">
        <v>0.8980611562728882</v>
      </c>
    </row>
    <row r="199" spans="52:65" ht="12.75">
      <c r="AZ199">
        <v>1</v>
      </c>
      <c r="BB199" s="107">
        <v>95</v>
      </c>
      <c r="BC199" s="70">
        <v>0</v>
      </c>
      <c r="BD199" s="70">
        <v>0</v>
      </c>
      <c r="BE199" s="70">
        <v>1</v>
      </c>
      <c r="BF199" s="19">
        <v>0.4999999925494194</v>
      </c>
      <c r="BG199" s="19">
        <v>0.5084729194641113</v>
      </c>
      <c r="BH199" s="19">
        <v>0.2083916924893856</v>
      </c>
      <c r="BI199" s="19">
        <v>0.33336668834090233</v>
      </c>
      <c r="BJ199" t="s">
        <v>263</v>
      </c>
      <c r="BK199">
        <v>0.03322087973356247</v>
      </c>
      <c r="BL199">
        <v>0.07085995376110077</v>
      </c>
      <c r="BM199">
        <v>0.9168751835823059</v>
      </c>
    </row>
    <row r="200" spans="52:65" ht="12.75">
      <c r="AZ200">
        <v>1</v>
      </c>
      <c r="BB200" s="107">
        <v>96</v>
      </c>
      <c r="BC200" s="70">
        <v>1</v>
      </c>
      <c r="BD200" s="70">
        <v>0</v>
      </c>
      <c r="BE200" s="70">
        <v>0</v>
      </c>
      <c r="BF200" s="19">
        <v>0.083416648209095</v>
      </c>
      <c r="BG200" s="19">
        <v>0.05093728005886078</v>
      </c>
      <c r="BH200" s="19">
        <v>0.12507501617074013</v>
      </c>
      <c r="BI200" s="19">
        <v>0.05564447119832039</v>
      </c>
      <c r="BJ200" t="s">
        <v>261</v>
      </c>
      <c r="BK200">
        <v>0.9467663764953613</v>
      </c>
      <c r="BL200">
        <v>0.010661182925105095</v>
      </c>
      <c r="BM200">
        <v>0.05786528065800667</v>
      </c>
    </row>
    <row r="201" spans="52:65" ht="12.75">
      <c r="AZ201">
        <v>1</v>
      </c>
      <c r="BB201" s="107">
        <v>97</v>
      </c>
      <c r="BC201" s="70">
        <v>1</v>
      </c>
      <c r="BD201" s="70">
        <v>0</v>
      </c>
      <c r="BE201" s="70">
        <v>0</v>
      </c>
      <c r="BF201" s="19">
        <v>0.083416648209095</v>
      </c>
      <c r="BG201" s="19">
        <v>0.08482880890369415</v>
      </c>
      <c r="BH201" s="19">
        <v>0.7499500885605812</v>
      </c>
      <c r="BI201" s="19">
        <v>0.22227780148386955</v>
      </c>
      <c r="BJ201" t="s">
        <v>261</v>
      </c>
      <c r="BK201">
        <v>0.9565488696098328</v>
      </c>
      <c r="BL201">
        <v>0.00998078566044569</v>
      </c>
      <c r="BM201">
        <v>0.04891742020845413</v>
      </c>
    </row>
    <row r="202" spans="52:65" ht="12.75">
      <c r="AZ202">
        <v>1</v>
      </c>
      <c r="BB202" s="107">
        <v>98</v>
      </c>
      <c r="BC202" s="70">
        <v>0</v>
      </c>
      <c r="BD202" s="70">
        <v>0</v>
      </c>
      <c r="BE202" s="70">
        <v>1</v>
      </c>
      <c r="BF202" s="19">
        <v>0.5416583269834518</v>
      </c>
      <c r="BG202" s="19">
        <v>0.6440390348434448</v>
      </c>
      <c r="BH202" s="19">
        <v>0.3333667069673538</v>
      </c>
      <c r="BI202" s="19">
        <v>0.6944055706262589</v>
      </c>
      <c r="BJ202" t="s">
        <v>263</v>
      </c>
      <c r="BK202">
        <v>0.031326912343502045</v>
      </c>
      <c r="BL202">
        <v>0.07274623215198517</v>
      </c>
      <c r="BM202">
        <v>0.9196606874465942</v>
      </c>
    </row>
    <row r="203" spans="52:65" ht="12.75">
      <c r="AZ203">
        <v>1</v>
      </c>
      <c r="BB203" s="107">
        <v>99</v>
      </c>
      <c r="BC203" s="70">
        <v>1</v>
      </c>
      <c r="BD203" s="70">
        <v>0</v>
      </c>
      <c r="BE203" s="70">
        <v>0</v>
      </c>
      <c r="BF203" s="19">
        <v>0.04175831377506256</v>
      </c>
      <c r="BG203" s="19">
        <v>0.08482880890369415</v>
      </c>
      <c r="BH203" s="19">
        <v>0.624975074082613</v>
      </c>
      <c r="BI203" s="19">
        <v>0.25005002319812775</v>
      </c>
      <c r="BJ203" t="s">
        <v>261</v>
      </c>
      <c r="BK203">
        <v>0.9564318656921387</v>
      </c>
      <c r="BL203">
        <v>0.00998945813626051</v>
      </c>
      <c r="BM203">
        <v>0.049026284366846085</v>
      </c>
    </row>
    <row r="204" spans="52:65" ht="12.75">
      <c r="AZ204">
        <v>1</v>
      </c>
      <c r="BB204" s="107">
        <v>100</v>
      </c>
      <c r="BC204" s="70">
        <v>0</v>
      </c>
      <c r="BD204" s="70">
        <v>1</v>
      </c>
      <c r="BE204" s="70">
        <v>0</v>
      </c>
      <c r="BF204" s="19">
        <v>0.9999000057578087</v>
      </c>
      <c r="BG204" s="19">
        <v>0.8473882079124451</v>
      </c>
      <c r="BH204" s="19">
        <v>0.5416583977639675</v>
      </c>
      <c r="BI204" s="19">
        <v>0.5555444620549679</v>
      </c>
      <c r="BJ204" t="s">
        <v>262</v>
      </c>
      <c r="BK204">
        <v>0.0056786732748150826</v>
      </c>
      <c r="BL204">
        <v>0.9271590113639832</v>
      </c>
      <c r="BM204">
        <v>0.06908971071243286</v>
      </c>
    </row>
    <row r="205" spans="52:65" ht="12.75">
      <c r="AZ205">
        <v>1</v>
      </c>
      <c r="BB205" s="107">
        <v>101</v>
      </c>
      <c r="BC205" s="70">
        <v>0</v>
      </c>
      <c r="BD205" s="70">
        <v>0</v>
      </c>
      <c r="BE205" s="70">
        <v>1</v>
      </c>
      <c r="BF205" s="19">
        <v>0.5833166614174843</v>
      </c>
      <c r="BG205" s="19">
        <v>0.6101475059986115</v>
      </c>
      <c r="BH205" s="19">
        <v>0.3333667069673538</v>
      </c>
      <c r="BI205" s="19">
        <v>0.6110889054834843</v>
      </c>
      <c r="BJ205" t="s">
        <v>263</v>
      </c>
      <c r="BK205">
        <v>0.0293531846255064</v>
      </c>
      <c r="BL205">
        <v>0.07525013387203217</v>
      </c>
      <c r="BM205">
        <v>0.9221094846725464</v>
      </c>
    </row>
    <row r="206" spans="52:65" ht="12.75">
      <c r="AZ206">
        <v>1</v>
      </c>
      <c r="BB206" s="107">
        <v>102</v>
      </c>
      <c r="BC206" s="70">
        <v>1</v>
      </c>
      <c r="BD206" s="70">
        <v>0</v>
      </c>
      <c r="BE206" s="70">
        <v>0</v>
      </c>
      <c r="BF206" s="19">
        <v>0.083416648209095</v>
      </c>
      <c r="BG206" s="19">
        <v>0.06788304448127747</v>
      </c>
      <c r="BH206" s="19">
        <v>0.5833167359232903</v>
      </c>
      <c r="BI206" s="19">
        <v>0.08341669291257858</v>
      </c>
      <c r="BJ206" t="s">
        <v>261</v>
      </c>
      <c r="BK206">
        <v>0.9562807679176331</v>
      </c>
      <c r="BL206">
        <v>0.010000655427575111</v>
      </c>
      <c r="BM206">
        <v>0.04916688799858093</v>
      </c>
    </row>
    <row r="207" spans="52:65" ht="12.75">
      <c r="AZ207">
        <v>1</v>
      </c>
      <c r="BB207" s="107">
        <v>103</v>
      </c>
      <c r="BC207" s="70">
        <v>0</v>
      </c>
      <c r="BD207" s="70">
        <v>0</v>
      </c>
      <c r="BE207" s="70">
        <v>1</v>
      </c>
      <c r="BF207" s="19">
        <v>0.7082916647195816</v>
      </c>
      <c r="BG207" s="19">
        <v>0.6440390348434448</v>
      </c>
      <c r="BH207" s="19">
        <v>0.5000000596046448</v>
      </c>
      <c r="BI207" s="19">
        <v>0.4444555751979351</v>
      </c>
      <c r="BJ207" t="s">
        <v>263</v>
      </c>
      <c r="BK207">
        <v>0.015948716551065445</v>
      </c>
      <c r="BL207">
        <v>0.31761234998703003</v>
      </c>
      <c r="BM207">
        <v>0.6862204670906067</v>
      </c>
    </row>
    <row r="208" spans="52:65" ht="12.75">
      <c r="AZ208">
        <v>1</v>
      </c>
      <c r="BB208" s="107">
        <v>104</v>
      </c>
      <c r="BC208" s="70">
        <v>0</v>
      </c>
      <c r="BD208" s="70">
        <v>0</v>
      </c>
      <c r="BE208" s="70">
        <v>1</v>
      </c>
      <c r="BF208" s="19">
        <v>0.6249749958515167</v>
      </c>
      <c r="BG208" s="19">
        <v>0.6948763281106949</v>
      </c>
      <c r="BH208" s="19">
        <v>0.2917083688080311</v>
      </c>
      <c r="BI208" s="19">
        <v>0.4722277969121933</v>
      </c>
      <c r="BJ208" t="s">
        <v>262</v>
      </c>
      <c r="BK208">
        <v>0.009584986604750156</v>
      </c>
      <c r="BL208">
        <v>0.689629077911377</v>
      </c>
      <c r="BM208">
        <v>0.31286728382110596</v>
      </c>
    </row>
    <row r="209" spans="52:65" ht="12.75">
      <c r="AZ209">
        <v>1</v>
      </c>
      <c r="BB209" s="107">
        <v>105</v>
      </c>
      <c r="BC209" s="70">
        <v>0</v>
      </c>
      <c r="BD209" s="70">
        <v>1</v>
      </c>
      <c r="BE209" s="70">
        <v>0</v>
      </c>
      <c r="BF209" s="19">
        <v>0.7082916647195816</v>
      </c>
      <c r="BG209" s="19">
        <v>0.7626593858003616</v>
      </c>
      <c r="BH209" s="19">
        <v>0.4166833832859993</v>
      </c>
      <c r="BI209" s="19">
        <v>0.6110889054834843</v>
      </c>
      <c r="BJ209" t="s">
        <v>262</v>
      </c>
      <c r="BK209">
        <v>0.006527565885335207</v>
      </c>
      <c r="BL209">
        <v>0.8897642493247986</v>
      </c>
      <c r="BM209">
        <v>0.10615904629230499</v>
      </c>
    </row>
    <row r="210" spans="52:65" ht="12.75">
      <c r="AZ210">
        <v>1</v>
      </c>
      <c r="BB210" s="107">
        <v>106</v>
      </c>
      <c r="BC210" s="70">
        <v>1</v>
      </c>
      <c r="BD210" s="70">
        <v>0</v>
      </c>
      <c r="BE210" s="70">
        <v>0</v>
      </c>
      <c r="BF210" s="19">
        <v>0.16673331707715988</v>
      </c>
      <c r="BG210" s="19">
        <v>0.11872033774852753</v>
      </c>
      <c r="BH210" s="19">
        <v>0.5416583977639675</v>
      </c>
      <c r="BI210" s="19">
        <v>0.22227780148386955</v>
      </c>
      <c r="BJ210" t="s">
        <v>261</v>
      </c>
      <c r="BK210">
        <v>0.9556373357772827</v>
      </c>
      <c r="BL210">
        <v>0.010048028081655502</v>
      </c>
      <c r="BM210">
        <v>0.049764540046453476</v>
      </c>
    </row>
    <row r="211" spans="52:65" ht="12.75">
      <c r="AZ211">
        <v>1</v>
      </c>
      <c r="BB211" s="107">
        <v>107</v>
      </c>
      <c r="BC211" s="70">
        <v>0</v>
      </c>
      <c r="BD211" s="70">
        <v>1</v>
      </c>
      <c r="BE211" s="70">
        <v>0</v>
      </c>
      <c r="BF211" s="19">
        <v>0.8749250024557114</v>
      </c>
      <c r="BG211" s="19">
        <v>0.9660085588693619</v>
      </c>
      <c r="BH211" s="19">
        <v>0.7499500885605812</v>
      </c>
      <c r="BI211" s="19">
        <v>0.9443555660545826</v>
      </c>
      <c r="BJ211" t="s">
        <v>262</v>
      </c>
      <c r="BK211">
        <v>0.0067452676594257355</v>
      </c>
      <c r="BL211">
        <v>0.8799005150794983</v>
      </c>
      <c r="BM211">
        <v>0.11560313403606415</v>
      </c>
    </row>
    <row r="212" spans="52:65" ht="12.75">
      <c r="AZ212">
        <v>1</v>
      </c>
      <c r="BB212" s="107">
        <v>108</v>
      </c>
      <c r="BC212" s="70">
        <v>0</v>
      </c>
      <c r="BD212" s="70">
        <v>1</v>
      </c>
      <c r="BE212" s="70">
        <v>0</v>
      </c>
      <c r="BF212" s="19">
        <v>0.8332666680216789</v>
      </c>
      <c r="BG212" s="19">
        <v>0.9490627944469452</v>
      </c>
      <c r="BH212" s="19">
        <v>0.4166833832859993</v>
      </c>
      <c r="BI212" s="19">
        <v>0.9165833443403244</v>
      </c>
      <c r="BJ212" t="s">
        <v>262</v>
      </c>
      <c r="BK212">
        <v>0.005600401666015387</v>
      </c>
      <c r="BL212">
        <v>0.9301649928092957</v>
      </c>
      <c r="BM212">
        <v>0.06613676995038986</v>
      </c>
    </row>
    <row r="213" spans="52:65" ht="12.75">
      <c r="AZ213">
        <v>1</v>
      </c>
      <c r="BB213" s="107">
        <v>109</v>
      </c>
      <c r="BC213" s="70">
        <v>0</v>
      </c>
      <c r="BD213" s="70">
        <v>1</v>
      </c>
      <c r="BE213" s="70">
        <v>0</v>
      </c>
      <c r="BF213" s="19">
        <v>0.4999999925494194</v>
      </c>
      <c r="BG213" s="19">
        <v>0.7118220925331116</v>
      </c>
      <c r="BH213" s="19">
        <v>0.4166833832859993</v>
      </c>
      <c r="BI213" s="19">
        <v>0.6666333489120007</v>
      </c>
      <c r="BJ213" t="s">
        <v>263</v>
      </c>
      <c r="BK213">
        <v>0.04226255416870117</v>
      </c>
      <c r="BL213">
        <v>0.06592711806297302</v>
      </c>
      <c r="BM213">
        <v>0.899495542049408</v>
      </c>
    </row>
    <row r="214" spans="52:65" ht="12.75">
      <c r="AZ214">
        <v>1</v>
      </c>
      <c r="BB214" s="107">
        <v>110</v>
      </c>
      <c r="BC214" s="70">
        <v>0</v>
      </c>
      <c r="BD214" s="70">
        <v>0</v>
      </c>
      <c r="BE214" s="70">
        <v>1</v>
      </c>
      <c r="BF214" s="19">
        <v>0.4999999925494194</v>
      </c>
      <c r="BG214" s="19">
        <v>0.5084729194641113</v>
      </c>
      <c r="BH214" s="19">
        <v>0.3333667069673538</v>
      </c>
      <c r="BI214" s="19">
        <v>0.5000000186264515</v>
      </c>
      <c r="BJ214" t="s">
        <v>263</v>
      </c>
      <c r="BK214">
        <v>0.09691105037927628</v>
      </c>
      <c r="BL214">
        <v>0.050522565841674805</v>
      </c>
      <c r="BM214">
        <v>0.8114583492279053</v>
      </c>
    </row>
    <row r="215" spans="52:65" ht="12.75">
      <c r="AZ215">
        <v>1</v>
      </c>
      <c r="BB215" s="107">
        <v>111</v>
      </c>
      <c r="BC215" s="70">
        <v>0</v>
      </c>
      <c r="BD215" s="70">
        <v>0</v>
      </c>
      <c r="BE215" s="70">
        <v>1</v>
      </c>
      <c r="BF215" s="19">
        <v>0.4166833236813545</v>
      </c>
      <c r="BG215" s="19">
        <v>0.47458139061927795</v>
      </c>
      <c r="BH215" s="19">
        <v>0.16673335433006287</v>
      </c>
      <c r="BI215" s="19">
        <v>0.33336668834090233</v>
      </c>
      <c r="BJ215" t="s">
        <v>263</v>
      </c>
      <c r="BK215">
        <v>0.042179811745882034</v>
      </c>
      <c r="BL215">
        <v>0.0657702386379242</v>
      </c>
      <c r="BM215">
        <v>0.9000588655471802</v>
      </c>
    </row>
    <row r="216" spans="52:65" ht="12.75">
      <c r="AZ216">
        <v>1</v>
      </c>
      <c r="BB216" s="107">
        <v>112</v>
      </c>
      <c r="BC216" s="70">
        <v>1</v>
      </c>
      <c r="BD216" s="70">
        <v>0</v>
      </c>
      <c r="BE216" s="70">
        <v>0</v>
      </c>
      <c r="BF216" s="19">
        <v>0.04175831377506256</v>
      </c>
      <c r="BG216" s="19">
        <v>0.06788304448127747</v>
      </c>
      <c r="BH216" s="19">
        <v>0.5833167359232903</v>
      </c>
      <c r="BI216" s="19">
        <v>0.25005002319812775</v>
      </c>
      <c r="BJ216" t="s">
        <v>261</v>
      </c>
      <c r="BK216">
        <v>0.9563782215118408</v>
      </c>
      <c r="BL216">
        <v>0.00999343954026699</v>
      </c>
      <c r="BM216">
        <v>0.049076229333877563</v>
      </c>
    </row>
    <row r="217" spans="52:65" ht="12.75">
      <c r="AZ217">
        <v>1</v>
      </c>
      <c r="BB217" s="107">
        <v>113</v>
      </c>
      <c r="BC217" s="70">
        <v>0</v>
      </c>
      <c r="BD217" s="70">
        <v>1</v>
      </c>
      <c r="BE217" s="70">
        <v>0</v>
      </c>
      <c r="BF217" s="19">
        <v>0.7916083335876465</v>
      </c>
      <c r="BG217" s="19">
        <v>0.9151712656021118</v>
      </c>
      <c r="BH217" s="19">
        <v>0.7499500885605812</v>
      </c>
      <c r="BI217" s="19">
        <v>0.999900009483099</v>
      </c>
      <c r="BJ217" t="s">
        <v>262</v>
      </c>
      <c r="BK217">
        <v>0.008596600964665413</v>
      </c>
      <c r="BL217">
        <v>0.7785894870758057</v>
      </c>
      <c r="BM217">
        <v>0.21403980255126953</v>
      </c>
    </row>
    <row r="218" spans="52:65" ht="12.75">
      <c r="AZ218">
        <v>1</v>
      </c>
      <c r="BB218" s="107">
        <v>114</v>
      </c>
      <c r="BC218" s="70">
        <v>1</v>
      </c>
      <c r="BD218" s="70">
        <v>0</v>
      </c>
      <c r="BE218" s="70">
        <v>0</v>
      </c>
      <c r="BF218" s="19">
        <v>0.20839165151119232</v>
      </c>
      <c r="BG218" s="19">
        <v>0.10177457332611084</v>
      </c>
      <c r="BH218" s="19">
        <v>0.624975074082613</v>
      </c>
      <c r="BI218" s="19">
        <v>0.19450557976961136</v>
      </c>
      <c r="BJ218" t="s">
        <v>261</v>
      </c>
      <c r="BK218">
        <v>0.9560069441795349</v>
      </c>
      <c r="BL218">
        <v>0.010020866990089417</v>
      </c>
      <c r="BM218">
        <v>0.04942138120532036</v>
      </c>
    </row>
    <row r="219" spans="52:65" ht="12.75">
      <c r="AZ219">
        <v>1</v>
      </c>
      <c r="BB219" s="107">
        <v>115</v>
      </c>
      <c r="BC219" s="70">
        <v>0</v>
      </c>
      <c r="BD219" s="70">
        <v>1</v>
      </c>
      <c r="BE219" s="70">
        <v>0</v>
      </c>
      <c r="BF219" s="19">
        <v>0.7916083335876465</v>
      </c>
      <c r="BG219" s="19">
        <v>0.9660085588693619</v>
      </c>
      <c r="BH219" s="19">
        <v>0.3333667069673538</v>
      </c>
      <c r="BI219" s="19">
        <v>0.9443555660545826</v>
      </c>
      <c r="BJ219" t="s">
        <v>262</v>
      </c>
      <c r="BK219">
        <v>0.005545636638998985</v>
      </c>
      <c r="BL219">
        <v>0.9322276711463928</v>
      </c>
      <c r="BM219">
        <v>0.0641116201877594</v>
      </c>
    </row>
    <row r="220" spans="52:65" ht="12.75">
      <c r="AZ220">
        <v>1</v>
      </c>
      <c r="BB220" s="107">
        <v>116</v>
      </c>
      <c r="BC220" s="70">
        <v>0</v>
      </c>
      <c r="BD220" s="70">
        <v>0</v>
      </c>
      <c r="BE220" s="70">
        <v>1</v>
      </c>
      <c r="BF220" s="19">
        <v>0.45834165811538696</v>
      </c>
      <c r="BG220" s="19">
        <v>0.5762559771537781</v>
      </c>
      <c r="BH220" s="19">
        <v>0.25005003064870834</v>
      </c>
      <c r="BI220" s="19">
        <v>0.33336668834090233</v>
      </c>
      <c r="BJ220" t="s">
        <v>263</v>
      </c>
      <c r="BK220">
        <v>0.035902731120586395</v>
      </c>
      <c r="BL220">
        <v>0.06915891170501709</v>
      </c>
      <c r="BM220">
        <v>0.9117494821548462</v>
      </c>
    </row>
    <row r="221" spans="52:65" ht="12.75">
      <c r="AZ221">
        <v>1</v>
      </c>
      <c r="BB221" s="107">
        <v>117</v>
      </c>
      <c r="BC221" s="70">
        <v>1</v>
      </c>
      <c r="BD221" s="70">
        <v>0</v>
      </c>
      <c r="BE221" s="70">
        <v>0</v>
      </c>
      <c r="BF221" s="19">
        <v>0.083416648209095</v>
      </c>
      <c r="BG221" s="19">
        <v>0.06788304448127747</v>
      </c>
      <c r="BH221" s="19">
        <v>0.4166833832859993</v>
      </c>
      <c r="BI221" s="19">
        <v>0.13896113634109497</v>
      </c>
      <c r="BJ221" t="s">
        <v>261</v>
      </c>
      <c r="BK221">
        <v>0.9554392099380493</v>
      </c>
      <c r="BL221">
        <v>0.010062528774142265</v>
      </c>
      <c r="BM221">
        <v>0.04994827136397362</v>
      </c>
    </row>
    <row r="222" spans="52:65" ht="12.75">
      <c r="AZ222">
        <v>1</v>
      </c>
      <c r="BB222" s="107">
        <v>118</v>
      </c>
      <c r="BC222" s="70">
        <v>1</v>
      </c>
      <c r="BD222" s="70">
        <v>0</v>
      </c>
      <c r="BE222" s="70">
        <v>0</v>
      </c>
      <c r="BF222" s="19">
        <v>0.04175831377506256</v>
      </c>
      <c r="BG222" s="19">
        <v>0.1526118665933609</v>
      </c>
      <c r="BH222" s="19">
        <v>0.5833167359232903</v>
      </c>
      <c r="BI222" s="19">
        <v>0.13896113634109497</v>
      </c>
      <c r="BJ222" t="s">
        <v>261</v>
      </c>
      <c r="BK222">
        <v>0.956182599067688</v>
      </c>
      <c r="BL222">
        <v>0.010007909499108791</v>
      </c>
      <c r="BM222">
        <v>0.04925817623734474</v>
      </c>
    </row>
    <row r="223" spans="52:65" ht="12.75">
      <c r="AZ223">
        <v>1</v>
      </c>
      <c r="BB223" s="107">
        <v>119</v>
      </c>
      <c r="BC223" s="70">
        <v>0</v>
      </c>
      <c r="BD223" s="70">
        <v>1</v>
      </c>
      <c r="BE223" s="70">
        <v>0</v>
      </c>
      <c r="BF223" s="19">
        <v>0.5416583269834518</v>
      </c>
      <c r="BG223" s="19">
        <v>0.7796051502227783</v>
      </c>
      <c r="BH223" s="19">
        <v>0.25005003064870834</v>
      </c>
      <c r="BI223" s="19">
        <v>0.5000000186264515</v>
      </c>
      <c r="BJ223" t="s">
        <v>262</v>
      </c>
      <c r="BK223">
        <v>0.011327192187309265</v>
      </c>
      <c r="BL223">
        <v>0.5573729872703552</v>
      </c>
      <c r="BM223">
        <v>0.45190876722335815</v>
      </c>
    </row>
    <row r="224" spans="52:65" ht="12.75">
      <c r="AZ224">
        <v>1</v>
      </c>
      <c r="BB224" s="107">
        <v>120</v>
      </c>
      <c r="BC224" s="70">
        <v>1</v>
      </c>
      <c r="BD224" s="70">
        <v>0</v>
      </c>
      <c r="BE224" s="70">
        <v>0</v>
      </c>
      <c r="BF224" s="19">
        <v>0.04175831377506256</v>
      </c>
      <c r="BG224" s="19">
        <v>0.03399151563644409</v>
      </c>
      <c r="BH224" s="19">
        <v>0.8332667648792267</v>
      </c>
      <c r="BI224" s="19">
        <v>0.4166833534836769</v>
      </c>
      <c r="BJ224" t="s">
        <v>261</v>
      </c>
      <c r="BK224">
        <v>0.956640362739563</v>
      </c>
      <c r="BL224">
        <v>0.009973978623747826</v>
      </c>
      <c r="BM224">
        <v>0.048832204192876816</v>
      </c>
    </row>
    <row r="225" spans="52:65" ht="12.75">
      <c r="AZ225">
        <v>1</v>
      </c>
      <c r="BB225" s="107">
        <v>121</v>
      </c>
      <c r="BC225" s="70">
        <v>0</v>
      </c>
      <c r="BD225" s="70">
        <v>1</v>
      </c>
      <c r="BE225" s="70">
        <v>0</v>
      </c>
      <c r="BF225" s="19">
        <v>0.7082916647195816</v>
      </c>
      <c r="BG225" s="19">
        <v>0.6440390348434448</v>
      </c>
      <c r="BH225" s="19">
        <v>0.3333667069673538</v>
      </c>
      <c r="BI225" s="19">
        <v>0.5277722403407097</v>
      </c>
      <c r="BJ225" t="s">
        <v>262</v>
      </c>
      <c r="BK225">
        <v>0.00747489370405674</v>
      </c>
      <c r="BL225">
        <v>0.8369567394256592</v>
      </c>
      <c r="BM225">
        <v>0.15977881848812103</v>
      </c>
    </row>
    <row r="226" spans="52:65" ht="12.75">
      <c r="AZ226">
        <v>1</v>
      </c>
      <c r="BB226" s="107">
        <v>122</v>
      </c>
      <c r="BC226" s="70">
        <v>0</v>
      </c>
      <c r="BD226" s="70">
        <v>0</v>
      </c>
      <c r="BE226" s="70">
        <v>1</v>
      </c>
      <c r="BF226" s="19">
        <v>0.5833166614174843</v>
      </c>
      <c r="BG226" s="19">
        <v>0.5932017415761948</v>
      </c>
      <c r="BH226" s="19">
        <v>0.4166833832859993</v>
      </c>
      <c r="BI226" s="19">
        <v>0.3611389100551605</v>
      </c>
      <c r="BJ226" t="s">
        <v>263</v>
      </c>
      <c r="BK226">
        <v>0.0441252738237381</v>
      </c>
      <c r="BL226">
        <v>0.0651744082570076</v>
      </c>
      <c r="BM226">
        <v>0.8958167433738708</v>
      </c>
    </row>
    <row r="227" spans="52:65" ht="12.75">
      <c r="AZ227">
        <v>1</v>
      </c>
      <c r="BB227" s="107">
        <v>123</v>
      </c>
      <c r="BC227" s="70">
        <v>1</v>
      </c>
      <c r="BD227" s="70">
        <v>0</v>
      </c>
      <c r="BE227" s="70">
        <v>0</v>
      </c>
      <c r="BF227" s="19">
        <v>0.04175831377506256</v>
      </c>
      <c r="BG227" s="19">
        <v>0.06788304448127747</v>
      </c>
      <c r="BH227" s="19">
        <v>0.5000000596046448</v>
      </c>
      <c r="BI227" s="19">
        <v>0.08341669291257858</v>
      </c>
      <c r="BJ227" t="s">
        <v>261</v>
      </c>
      <c r="BK227">
        <v>0.9561113715171814</v>
      </c>
      <c r="BL227">
        <v>0.010013164021074772</v>
      </c>
      <c r="BM227">
        <v>0.049324341118335724</v>
      </c>
    </row>
    <row r="228" spans="52:65" ht="12.75">
      <c r="AZ228">
        <v>1</v>
      </c>
      <c r="BB228" s="107">
        <v>124</v>
      </c>
      <c r="BC228" s="70">
        <v>1</v>
      </c>
      <c r="BD228" s="70">
        <v>0</v>
      </c>
      <c r="BE228" s="70">
        <v>0</v>
      </c>
      <c r="BF228" s="19">
        <v>0.12507498264312744</v>
      </c>
      <c r="BG228" s="19">
        <v>0.08482880890369415</v>
      </c>
      <c r="BH228" s="19">
        <v>0.9999001175165176</v>
      </c>
      <c r="BI228" s="19">
        <v>0.3889111317694187</v>
      </c>
      <c r="BJ228" t="s">
        <v>261</v>
      </c>
      <c r="BK228">
        <v>0.9566553831100464</v>
      </c>
      <c r="BL228">
        <v>0.00997286755591631</v>
      </c>
      <c r="BM228">
        <v>0.048818230628967285</v>
      </c>
    </row>
    <row r="229" spans="52:65" ht="12.75">
      <c r="AZ229">
        <v>1</v>
      </c>
      <c r="BB229" s="107">
        <v>125</v>
      </c>
      <c r="BC229" s="70">
        <v>0</v>
      </c>
      <c r="BD229" s="70">
        <v>1</v>
      </c>
      <c r="BE229" s="70">
        <v>0</v>
      </c>
      <c r="BF229" s="19">
        <v>0.9582416713237762</v>
      </c>
      <c r="BG229" s="19">
        <v>0.7796051502227783</v>
      </c>
      <c r="BH229" s="19">
        <v>0.5833167359232903</v>
      </c>
      <c r="BI229" s="19">
        <v>0.5555444620549679</v>
      </c>
      <c r="BJ229" t="s">
        <v>262</v>
      </c>
      <c r="BK229">
        <v>0.006033044774085283</v>
      </c>
      <c r="BL229">
        <v>0.9127129316329956</v>
      </c>
      <c r="BM229">
        <v>0.08330293744802475</v>
      </c>
    </row>
    <row r="230" spans="52:65" ht="12.75">
      <c r="AZ230">
        <v>1</v>
      </c>
      <c r="BB230" s="107">
        <v>126</v>
      </c>
      <c r="BC230" s="70">
        <v>0</v>
      </c>
      <c r="BD230" s="70">
        <v>1</v>
      </c>
      <c r="BE230" s="70">
        <v>0</v>
      </c>
      <c r="BF230" s="19">
        <v>0.6249749958515167</v>
      </c>
      <c r="BG230" s="19">
        <v>0.8134966790676117</v>
      </c>
      <c r="BH230" s="19">
        <v>0.4166833832859993</v>
      </c>
      <c r="BI230" s="19">
        <v>0.8054944574832916</v>
      </c>
      <c r="BJ230" t="s">
        <v>262</v>
      </c>
      <c r="BK230">
        <v>0.008037376217544079</v>
      </c>
      <c r="BL230">
        <v>0.8019893765449524</v>
      </c>
      <c r="BM230">
        <v>0.19536545872688293</v>
      </c>
    </row>
    <row r="231" spans="52:65" ht="12.75">
      <c r="AZ231">
        <v>1</v>
      </c>
      <c r="BB231" s="107">
        <v>127</v>
      </c>
      <c r="BC231" s="70">
        <v>0</v>
      </c>
      <c r="BD231" s="70">
        <v>1</v>
      </c>
      <c r="BE231" s="70">
        <v>0</v>
      </c>
      <c r="BF231" s="19">
        <v>0.8332666680216789</v>
      </c>
      <c r="BG231" s="19">
        <v>0.8304424434900284</v>
      </c>
      <c r="BH231" s="19">
        <v>0.4166833832859993</v>
      </c>
      <c r="BI231" s="19">
        <v>0.7777222357690334</v>
      </c>
      <c r="BJ231" t="s">
        <v>262</v>
      </c>
      <c r="BK231">
        <v>0.005732825491577387</v>
      </c>
      <c r="BL231">
        <v>0.9250363111495972</v>
      </c>
      <c r="BM231">
        <v>0.07117734849452972</v>
      </c>
    </row>
    <row r="232" spans="52:65" ht="12.75">
      <c r="AZ232">
        <v>1</v>
      </c>
      <c r="BB232" s="107">
        <v>128</v>
      </c>
      <c r="BC232" s="70">
        <v>0</v>
      </c>
      <c r="BD232" s="70">
        <v>1</v>
      </c>
      <c r="BE232" s="70">
        <v>0</v>
      </c>
      <c r="BF232" s="19">
        <v>0.7082916647195816</v>
      </c>
      <c r="BG232" s="19">
        <v>0.7796051502227783</v>
      </c>
      <c r="BH232" s="19">
        <v>0.37502504512667656</v>
      </c>
      <c r="BI232" s="19">
        <v>0.5555444620549679</v>
      </c>
      <c r="BJ232" t="s">
        <v>262</v>
      </c>
      <c r="BK232">
        <v>0.00608831038698554</v>
      </c>
      <c r="BL232">
        <v>0.9101477861404419</v>
      </c>
      <c r="BM232">
        <v>0.08590275794267654</v>
      </c>
    </row>
    <row r="233" spans="52:65" ht="12.75">
      <c r="AZ233">
        <v>1</v>
      </c>
      <c r="BB233" s="107">
        <v>129</v>
      </c>
      <c r="BC233" s="70">
        <v>0</v>
      </c>
      <c r="BD233" s="70">
        <v>0</v>
      </c>
      <c r="BE233" s="70">
        <v>1</v>
      </c>
      <c r="BF233" s="19">
        <v>0.45834165811538696</v>
      </c>
      <c r="BG233" s="19">
        <v>0.5423644483089447</v>
      </c>
      <c r="BH233" s="19">
        <v>0.4166833832859993</v>
      </c>
      <c r="BI233" s="19">
        <v>0.3889111317694187</v>
      </c>
      <c r="BJ233" t="s">
        <v>263</v>
      </c>
      <c r="BK233">
        <v>0.3555890917778015</v>
      </c>
      <c r="BL233">
        <v>0.030898362398147583</v>
      </c>
      <c r="BM233">
        <v>0.5246227979660034</v>
      </c>
    </row>
    <row r="234" spans="52:65" ht="12.75">
      <c r="AZ234">
        <v>1</v>
      </c>
      <c r="BB234" s="107">
        <v>130</v>
      </c>
      <c r="BC234" s="70">
        <v>0</v>
      </c>
      <c r="BD234" s="70">
        <v>1</v>
      </c>
      <c r="BE234" s="70">
        <v>0</v>
      </c>
      <c r="BF234" s="19">
        <v>0.9165833368897438</v>
      </c>
      <c r="BG234" s="19">
        <v>0.9999000877141953</v>
      </c>
      <c r="BH234" s="19">
        <v>0.25005003064870834</v>
      </c>
      <c r="BI234" s="19">
        <v>0.9443555660545826</v>
      </c>
      <c r="BJ234" t="s">
        <v>262</v>
      </c>
      <c r="BK234">
        <v>0.00547001650556922</v>
      </c>
      <c r="BL234">
        <v>0.9350206851959229</v>
      </c>
      <c r="BM234">
        <v>0.061371102929115295</v>
      </c>
    </row>
    <row r="235" spans="52:65" ht="12.75">
      <c r="AZ235">
        <v>1</v>
      </c>
      <c r="BB235" s="107">
        <v>131</v>
      </c>
      <c r="BC235" s="70">
        <v>0</v>
      </c>
      <c r="BD235" s="70">
        <v>0</v>
      </c>
      <c r="BE235" s="70">
        <v>1</v>
      </c>
      <c r="BF235" s="19">
        <v>0.4999999925494194</v>
      </c>
      <c r="BG235" s="19">
        <v>0.7796051502227783</v>
      </c>
      <c r="BH235" s="19">
        <v>0.37502504512667656</v>
      </c>
      <c r="BI235" s="19">
        <v>0.6388611271977425</v>
      </c>
      <c r="BJ235" t="s">
        <v>263</v>
      </c>
      <c r="BK235">
        <v>0.027269961312413216</v>
      </c>
      <c r="BL235">
        <v>0.07919464260339737</v>
      </c>
      <c r="BM235">
        <v>0.9233807325363159</v>
      </c>
    </row>
    <row r="236" spans="52:65" ht="12.75">
      <c r="AZ236">
        <v>1</v>
      </c>
      <c r="BB236" s="107">
        <v>132</v>
      </c>
      <c r="BC236" s="70">
        <v>1</v>
      </c>
      <c r="BD236" s="70">
        <v>0</v>
      </c>
      <c r="BE236" s="70">
        <v>0</v>
      </c>
      <c r="BF236" s="19">
        <v>0.04175831377506256</v>
      </c>
      <c r="BG236" s="19">
        <v>0.08482880890369415</v>
      </c>
      <c r="BH236" s="19">
        <v>0.5833167359232903</v>
      </c>
      <c r="BI236" s="19">
        <v>0.25005002319812775</v>
      </c>
      <c r="BJ236" t="s">
        <v>261</v>
      </c>
      <c r="BK236">
        <v>0.9563490152359009</v>
      </c>
      <c r="BL236">
        <v>0.009995600208640099</v>
      </c>
      <c r="BM236">
        <v>0.04910336434841156</v>
      </c>
    </row>
    <row r="237" spans="52:65" ht="12.75">
      <c r="AZ237">
        <v>1</v>
      </c>
      <c r="BB237" s="107">
        <v>133</v>
      </c>
      <c r="BC237" s="70">
        <v>0</v>
      </c>
      <c r="BD237" s="70">
        <v>0</v>
      </c>
      <c r="BE237" s="70">
        <v>1</v>
      </c>
      <c r="BF237" s="19">
        <v>0.3750249892473221</v>
      </c>
      <c r="BG237" s="19">
        <v>0.45763562619686127</v>
      </c>
      <c r="BH237" s="19">
        <v>0.16673335433006287</v>
      </c>
      <c r="BI237" s="19">
        <v>0.33336668834090233</v>
      </c>
      <c r="BJ237" t="s">
        <v>263</v>
      </c>
      <c r="BK237">
        <v>0.061148591339588165</v>
      </c>
      <c r="BL237">
        <v>0.05858086049556732</v>
      </c>
      <c r="BM237">
        <v>0.8669254779815674</v>
      </c>
    </row>
    <row r="238" spans="52:65" ht="12.75">
      <c r="AZ238">
        <v>1</v>
      </c>
      <c r="BB238" s="107">
        <v>134</v>
      </c>
      <c r="BC238" s="70">
        <v>1</v>
      </c>
      <c r="BD238" s="70">
        <v>0</v>
      </c>
      <c r="BE238" s="70">
        <v>0</v>
      </c>
      <c r="BF238" s="19">
        <v>0.04175831377506256</v>
      </c>
      <c r="BG238" s="19">
        <v>0.08482880890369415</v>
      </c>
      <c r="BH238" s="19">
        <v>0.45834172144532204</v>
      </c>
      <c r="BI238" s="19">
        <v>0.08341669291257858</v>
      </c>
      <c r="BJ238" t="s">
        <v>261</v>
      </c>
      <c r="BK238">
        <v>0.9558482766151428</v>
      </c>
      <c r="BL238">
        <v>0.010032539255917072</v>
      </c>
      <c r="BM238">
        <v>0.04956873506307602</v>
      </c>
    </row>
    <row r="239" spans="52:65" ht="12.75">
      <c r="AZ239">
        <v>1</v>
      </c>
      <c r="BB239" s="107">
        <v>135</v>
      </c>
      <c r="BC239" s="70">
        <v>0</v>
      </c>
      <c r="BD239" s="70">
        <v>1</v>
      </c>
      <c r="BE239" s="70">
        <v>0</v>
      </c>
      <c r="BF239" s="19">
        <v>0.749949999153614</v>
      </c>
      <c r="BG239" s="19">
        <v>0.8643339723348618</v>
      </c>
      <c r="BH239" s="19">
        <v>0.3333667069673538</v>
      </c>
      <c r="BI239" s="19">
        <v>0.861038900911808</v>
      </c>
      <c r="BJ239" t="s">
        <v>262</v>
      </c>
      <c r="BK239">
        <v>0.005664767697453499</v>
      </c>
      <c r="BL239">
        <v>0.9276904463768005</v>
      </c>
      <c r="BM239">
        <v>0.0685703456401825</v>
      </c>
    </row>
    <row r="240" spans="52:65" ht="12.75">
      <c r="AZ240">
        <v>1</v>
      </c>
      <c r="BB240" s="107">
        <v>136</v>
      </c>
      <c r="BC240" s="70">
        <v>1</v>
      </c>
      <c r="BD240" s="70">
        <v>0</v>
      </c>
      <c r="BE240" s="70">
        <v>0</v>
      </c>
      <c r="BF240" s="19">
        <v>0.083416648209095</v>
      </c>
      <c r="BG240" s="19">
        <v>0.05093728005886078</v>
      </c>
      <c r="BH240" s="19">
        <v>0.624975074082613</v>
      </c>
      <c r="BI240" s="19">
        <v>0.19450557976961136</v>
      </c>
      <c r="BJ240" t="s">
        <v>261</v>
      </c>
      <c r="BK240">
        <v>0.9564173817634583</v>
      </c>
      <c r="BL240">
        <v>0.00999053381383419</v>
      </c>
      <c r="BM240">
        <v>0.04903975874185562</v>
      </c>
    </row>
    <row r="241" spans="52:65" ht="12.75">
      <c r="AZ241">
        <v>1</v>
      </c>
      <c r="BB241" s="107">
        <v>137</v>
      </c>
      <c r="BC241" s="70">
        <v>0</v>
      </c>
      <c r="BD241" s="70">
        <v>1</v>
      </c>
      <c r="BE241" s="70">
        <v>0</v>
      </c>
      <c r="BF241" s="19">
        <v>0.7082916647195816</v>
      </c>
      <c r="BG241" s="19">
        <v>0.8982255011796951</v>
      </c>
      <c r="BH241" s="19">
        <v>0.37502504512667656</v>
      </c>
      <c r="BI241" s="19">
        <v>0.8332666791975498</v>
      </c>
      <c r="BJ241" t="s">
        <v>262</v>
      </c>
      <c r="BK241">
        <v>0.005756017751991749</v>
      </c>
      <c r="BL241">
        <v>0.9241020083427429</v>
      </c>
      <c r="BM241">
        <v>0.07210233062505722</v>
      </c>
    </row>
    <row r="242" spans="52:65" ht="12.75">
      <c r="AZ242">
        <v>1</v>
      </c>
      <c r="BB242" s="107">
        <v>138</v>
      </c>
      <c r="BC242" s="70">
        <v>0</v>
      </c>
      <c r="BD242" s="70">
        <v>0</v>
      </c>
      <c r="BE242" s="70">
        <v>1</v>
      </c>
      <c r="BF242" s="19">
        <v>0.5833166614174843</v>
      </c>
      <c r="BG242" s="19">
        <v>0.6270932704210281</v>
      </c>
      <c r="BH242" s="19">
        <v>0.45834172144532204</v>
      </c>
      <c r="BI242" s="19">
        <v>0.6666333489120007</v>
      </c>
      <c r="BJ242" t="s">
        <v>263</v>
      </c>
      <c r="BK242">
        <v>0.056956227868795395</v>
      </c>
      <c r="BL242">
        <v>0.06013568118214607</v>
      </c>
      <c r="BM242">
        <v>0.8733307123184204</v>
      </c>
    </row>
    <row r="243" spans="52:65" ht="12.75">
      <c r="AZ243">
        <v>1</v>
      </c>
      <c r="BB243" s="107">
        <v>139</v>
      </c>
      <c r="BC243" s="70">
        <v>0</v>
      </c>
      <c r="BD243" s="70">
        <v>0</v>
      </c>
      <c r="BE243" s="70">
        <v>1</v>
      </c>
      <c r="BF243" s="19">
        <v>0.4999999925494194</v>
      </c>
      <c r="BG243" s="19">
        <v>0.525418683886528</v>
      </c>
      <c r="BH243" s="19">
        <v>0.4166833832859993</v>
      </c>
      <c r="BI243" s="19">
        <v>0.3611389100551605</v>
      </c>
      <c r="BJ243" t="s">
        <v>263</v>
      </c>
      <c r="BK243">
        <v>0.26091185212135315</v>
      </c>
      <c r="BL243">
        <v>0.03536460921168327</v>
      </c>
      <c r="BM243">
        <v>0.6153683066368103</v>
      </c>
    </row>
    <row r="244" spans="52:65" ht="12.75">
      <c r="AZ244">
        <v>1</v>
      </c>
      <c r="BB244" s="107">
        <v>140</v>
      </c>
      <c r="BC244" s="70">
        <v>0</v>
      </c>
      <c r="BD244" s="70">
        <v>0</v>
      </c>
      <c r="BE244" s="70">
        <v>1</v>
      </c>
      <c r="BF244" s="19">
        <v>0.4999999925494194</v>
      </c>
      <c r="BG244" s="19">
        <v>0.5593102127313614</v>
      </c>
      <c r="BH244" s="19">
        <v>0.37502504512667656</v>
      </c>
      <c r="BI244" s="19">
        <v>0.5833166837692261</v>
      </c>
      <c r="BJ244" t="s">
        <v>263</v>
      </c>
      <c r="BK244">
        <v>0.10429573059082031</v>
      </c>
      <c r="BL244">
        <v>0.04931281507015228</v>
      </c>
      <c r="BM244">
        <v>0.8008496761322021</v>
      </c>
    </row>
    <row r="245" spans="52:65" ht="12.75">
      <c r="AZ245">
        <v>1</v>
      </c>
      <c r="BB245" s="107">
        <v>141</v>
      </c>
      <c r="BC245" s="70">
        <v>0</v>
      </c>
      <c r="BD245" s="70">
        <v>1</v>
      </c>
      <c r="BE245" s="70">
        <v>0</v>
      </c>
      <c r="BF245" s="19">
        <v>0.8749250024557114</v>
      </c>
      <c r="BG245" s="19">
        <v>0.8134966790676117</v>
      </c>
      <c r="BH245" s="19">
        <v>0.4166833832859993</v>
      </c>
      <c r="BI245" s="19">
        <v>0.6110889054834843</v>
      </c>
      <c r="BJ245" t="s">
        <v>262</v>
      </c>
      <c r="BK245">
        <v>0.0056809731759130955</v>
      </c>
      <c r="BL245">
        <v>0.9270685315132141</v>
      </c>
      <c r="BM245">
        <v>0.06917903572320938</v>
      </c>
    </row>
    <row r="246" spans="52:65" ht="12.75">
      <c r="AZ246">
        <v>1</v>
      </c>
      <c r="BB246" s="107">
        <v>142</v>
      </c>
      <c r="BC246" s="70">
        <v>1</v>
      </c>
      <c r="BD246" s="70">
        <v>0</v>
      </c>
      <c r="BE246" s="70">
        <v>0</v>
      </c>
      <c r="BF246" s="19">
        <v>0.083416648209095</v>
      </c>
      <c r="BG246" s="19">
        <v>0.06788304448127747</v>
      </c>
      <c r="BH246" s="19">
        <v>0.624975074082613</v>
      </c>
      <c r="BI246" s="19">
        <v>0.22227780148386955</v>
      </c>
      <c r="BJ246" t="s">
        <v>261</v>
      </c>
      <c r="BK246">
        <v>0.9563947916030884</v>
      </c>
      <c r="BL246">
        <v>0.009992212988436222</v>
      </c>
      <c r="BM246">
        <v>0.04906081035733223</v>
      </c>
    </row>
    <row r="247" spans="52:65" ht="12.75">
      <c r="AZ247">
        <v>1</v>
      </c>
      <c r="BB247" s="107">
        <v>143</v>
      </c>
      <c r="BC247" s="70">
        <v>0</v>
      </c>
      <c r="BD247" s="70">
        <v>0</v>
      </c>
      <c r="BE247" s="70">
        <v>1</v>
      </c>
      <c r="BF247" s="19">
        <v>0.5416583269834518</v>
      </c>
      <c r="BG247" s="19">
        <v>0.6270932704210281</v>
      </c>
      <c r="BH247" s="19">
        <v>0.37502504512667656</v>
      </c>
      <c r="BI247" s="19">
        <v>0.5000000186264515</v>
      </c>
      <c r="BJ247" t="s">
        <v>263</v>
      </c>
      <c r="BK247">
        <v>0.03832979500293732</v>
      </c>
      <c r="BL247">
        <v>0.06799938529729843</v>
      </c>
      <c r="BM247">
        <v>0.9067270159721375</v>
      </c>
    </row>
    <row r="248" spans="52:65" ht="12.75">
      <c r="AZ248">
        <v>1</v>
      </c>
      <c r="BB248" s="107">
        <v>144</v>
      </c>
      <c r="BC248" s="70">
        <v>0</v>
      </c>
      <c r="BD248" s="70">
        <v>1</v>
      </c>
      <c r="BE248" s="70">
        <v>0</v>
      </c>
      <c r="BF248" s="19">
        <v>0.749949999153614</v>
      </c>
      <c r="BG248" s="19">
        <v>0.7287678569555283</v>
      </c>
      <c r="BH248" s="19">
        <v>0.2917083688080311</v>
      </c>
      <c r="BI248" s="19">
        <v>0.5833166837692261</v>
      </c>
      <c r="BJ248" t="s">
        <v>262</v>
      </c>
      <c r="BK248">
        <v>0.005796519108116627</v>
      </c>
      <c r="BL248">
        <v>0.9224506616592407</v>
      </c>
      <c r="BM248">
        <v>0.07373936474323273</v>
      </c>
    </row>
    <row r="249" spans="52:65" ht="12.75">
      <c r="AZ249">
        <v>1</v>
      </c>
      <c r="BB249" s="107">
        <v>145</v>
      </c>
      <c r="BC249" s="70">
        <v>1</v>
      </c>
      <c r="BD249" s="70">
        <v>0</v>
      </c>
      <c r="BE249" s="70">
        <v>0</v>
      </c>
      <c r="BF249" s="19">
        <v>0.04175831377506256</v>
      </c>
      <c r="BG249" s="19">
        <v>0.10177457332611084</v>
      </c>
      <c r="BH249" s="19">
        <v>0.5833167359232903</v>
      </c>
      <c r="BI249" s="19">
        <v>0.13896113634109497</v>
      </c>
      <c r="BJ249" t="s">
        <v>261</v>
      </c>
      <c r="BK249">
        <v>0.9563027024269104</v>
      </c>
      <c r="BL249">
        <v>0.009999031201004982</v>
      </c>
      <c r="BM249">
        <v>0.049146462231874466</v>
      </c>
    </row>
    <row r="250" spans="52:65" ht="12.75">
      <c r="AZ250">
        <v>1</v>
      </c>
      <c r="BB250" s="107">
        <v>146</v>
      </c>
      <c r="BC250" s="70">
        <v>0</v>
      </c>
      <c r="BD250" s="70">
        <v>1</v>
      </c>
      <c r="BE250" s="70">
        <v>0</v>
      </c>
      <c r="BF250" s="19">
        <v>0.7916083335876465</v>
      </c>
      <c r="BG250" s="19">
        <v>0.6779305636882782</v>
      </c>
      <c r="BH250" s="19">
        <v>0.2083916924893856</v>
      </c>
      <c r="BI250" s="19">
        <v>0.3889111317694187</v>
      </c>
      <c r="BJ250" t="s">
        <v>262</v>
      </c>
      <c r="BK250">
        <v>0.0056271664798259735</v>
      </c>
      <c r="BL250">
        <v>0.929130494594574</v>
      </c>
      <c r="BM250">
        <v>0.0671580359339714</v>
      </c>
    </row>
    <row r="251" spans="52:65" ht="12.75">
      <c r="AZ251">
        <v>1</v>
      </c>
      <c r="BB251" s="107">
        <v>147</v>
      </c>
      <c r="BC251" s="70">
        <v>0</v>
      </c>
      <c r="BD251" s="70">
        <v>0</v>
      </c>
      <c r="BE251" s="70">
        <v>1</v>
      </c>
      <c r="BF251" s="19">
        <v>0.4999999925494194</v>
      </c>
      <c r="BG251" s="19">
        <v>0.5084729194641113</v>
      </c>
      <c r="BH251" s="19">
        <v>0.12507501617074013</v>
      </c>
      <c r="BI251" s="19">
        <v>0.33336668834090233</v>
      </c>
      <c r="BJ251" t="s">
        <v>263</v>
      </c>
      <c r="BK251">
        <v>0.02807399444282055</v>
      </c>
      <c r="BL251">
        <v>0.0748802125453949</v>
      </c>
      <c r="BM251">
        <v>0.9267311692237854</v>
      </c>
    </row>
    <row r="252" spans="52:65" ht="12.75">
      <c r="AZ252">
        <v>1</v>
      </c>
      <c r="BB252" s="107">
        <v>148</v>
      </c>
      <c r="BC252" s="70">
        <v>1</v>
      </c>
      <c r="BD252" s="70">
        <v>0</v>
      </c>
      <c r="BE252" s="70">
        <v>0</v>
      </c>
      <c r="BF252" s="19">
        <v>0.04175831377506256</v>
      </c>
      <c r="BG252" s="19">
        <v>0.11872033774852753</v>
      </c>
      <c r="BH252" s="19">
        <v>0.5833167359232903</v>
      </c>
      <c r="BI252" s="19">
        <v>0.30559446662664413</v>
      </c>
      <c r="BJ252" t="s">
        <v>261</v>
      </c>
      <c r="BK252">
        <v>0.9562897086143494</v>
      </c>
      <c r="BL252">
        <v>0.009999989531934261</v>
      </c>
      <c r="BM252">
        <v>0.04915856197476387</v>
      </c>
    </row>
    <row r="253" spans="52:65" ht="12.75">
      <c r="AZ253">
        <v>1</v>
      </c>
      <c r="BB253" s="107">
        <v>149</v>
      </c>
      <c r="BC253" s="70">
        <v>0</v>
      </c>
      <c r="BD253" s="70">
        <v>1</v>
      </c>
      <c r="BE253" s="70">
        <v>0</v>
      </c>
      <c r="BF253" s="19">
        <v>0.9582416713237762</v>
      </c>
      <c r="BG253" s="19">
        <v>0.6948763281106949</v>
      </c>
      <c r="BH253" s="19">
        <v>0.3333667069673538</v>
      </c>
      <c r="BI253" s="19">
        <v>0.4166833534836769</v>
      </c>
      <c r="BJ253" t="s">
        <v>262</v>
      </c>
      <c r="BK253">
        <v>0.005595488473773003</v>
      </c>
      <c r="BL253">
        <v>0.9303513169288635</v>
      </c>
      <c r="BM253">
        <v>0.06595374643802643</v>
      </c>
    </row>
    <row r="254" spans="52:65" ht="12.75">
      <c r="AZ254">
        <v>1</v>
      </c>
      <c r="BB254" s="107">
        <v>150</v>
      </c>
      <c r="BC254" s="70">
        <v>1</v>
      </c>
      <c r="BD254" s="70">
        <v>0</v>
      </c>
      <c r="BE254" s="70">
        <v>0</v>
      </c>
      <c r="BF254" s="19">
        <v>0.04175831377506256</v>
      </c>
      <c r="BG254" s="19">
        <v>0.08482880890369415</v>
      </c>
      <c r="BH254" s="19">
        <v>0.7082917504012585</v>
      </c>
      <c r="BI254" s="19">
        <v>0.27782224491238594</v>
      </c>
      <c r="BJ254" t="s">
        <v>261</v>
      </c>
      <c r="BK254">
        <v>0.9565424919128418</v>
      </c>
      <c r="BL254">
        <v>0.009981255978345871</v>
      </c>
      <c r="BM254">
        <v>0.04892335459589958</v>
      </c>
    </row>
  </sheetData>
  <sheetProtection password="E350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Q149"/>
  <sheetViews>
    <sheetView showGridLines="0" zoomScale="80" zoomScaleNormal="80" workbookViewId="0" topLeftCell="AA100">
      <selection activeCell="AA100" sqref="AA100"/>
    </sheetView>
  </sheetViews>
  <sheetFormatPr defaultColWidth="9.140625" defaultRowHeight="12.75"/>
  <cols>
    <col min="1" max="23" width="0" style="95" hidden="1" customWidth="1"/>
    <col min="24" max="24" width="21.140625" style="95" hidden="1" customWidth="1"/>
    <col min="25" max="25" width="0" style="95" hidden="1" customWidth="1"/>
    <col min="26" max="26" width="9.140625" style="95" customWidth="1"/>
    <col min="27" max="27" width="3.57421875" style="95" customWidth="1"/>
    <col min="28" max="30" width="9.140625" style="95" customWidth="1"/>
    <col min="31" max="31" width="13.28125" style="95" customWidth="1"/>
    <col min="32" max="34" width="9.140625" style="95" customWidth="1"/>
    <col min="35" max="35" width="10.28125" style="95" bestFit="1" customWidth="1"/>
    <col min="36" max="16384" width="9.140625" style="95" customWidth="1"/>
  </cols>
  <sheetData>
    <row r="1" spans="1:43" ht="11.25" hidden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ht="11.25" hidden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1.25" hidden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ht="11.2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3" ht="11.25" hidden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11.25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1.25" hidden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11.25" hidden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11.25" hidden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ht="11.25" hidden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ht="11.25" hidden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ht="11.25" hidden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1.25" hidden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ht="11.25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ht="11.25" hidden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ht="11.25" hidden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ht="11.25" hidden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11.25" hidden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11.25" hidden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11.25" hidden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ht="11.25" hidden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11.25" hidden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1.25" hidden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1.25" hidden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1.25" hidden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1.25" hidden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1.25" hidden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1.25" hidden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1.25" hidden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1.25" hidden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1.25" hidden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1.25" hidden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1.25" hidden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1.25" hidden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1.25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1.25" hidden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1.25" hidden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1.25" hidden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1.25" hidden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1.25" hidden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1.25" hidden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1.25" hidden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11.25" hidden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1.25" hidden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1.25" hidden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ht="11.25" hidden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11.25" hidden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11.25" hidden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1:43" ht="11.25" hidden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3" ht="11.25" hidden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1:43" ht="11.25" hidden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:43" ht="11.25" hidden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1:43" ht="11.25" hidden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ht="11.25" hidden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1:43" ht="11.25" hidden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3" ht="11.25" hidden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ht="11.25" hidden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ht="11.25" hidden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 ht="11.25" hidden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ht="11.25" hidden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 ht="11.25" hidden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 ht="11.25" hidden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 ht="11.25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ht="11.25" hidden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ht="11.25" hidden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ht="11.25" hidden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ht="11.25" hidden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ht="11.25" hidden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ht="11.25" hidden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ht="11.25" hidden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ht="11.25" hidden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ht="11.25" hidden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ht="11.25" hidden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ht="11.25" hidden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ht="11.25" hidden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ht="11.25" hidden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ht="11.25" hidden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ht="11.25" hidden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ht="11.25" hidden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ht="11.25" hidden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ht="11.25" hidden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ht="11.25" hidden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ht="11.25" hidden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ht="11.25" hidden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ht="11.25" hidden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ht="11.25" hidden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ht="11.25" hidden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ht="11.25" hidden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ht="11.25" hidden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ht="11.25" hidden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ht="11.25" hidden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ht="11.25" hidden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1:43" ht="11.25" hidden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43" ht="11.25" hidden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1:43" ht="11.25" hidden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43" ht="11.25" hidden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1:43" ht="11.25" hidden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 ht="11.25" hidden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 ht="11.25" hidden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73" t="s">
        <v>153</v>
      </c>
      <c r="AC100" s="19"/>
      <c r="AD100" s="19"/>
      <c r="AE100" s="19"/>
      <c r="AF100" s="19"/>
      <c r="AG100" s="19" t="s">
        <v>74</v>
      </c>
      <c r="AH100" s="19"/>
      <c r="AI100" s="114">
        <v>37482.56962962963</v>
      </c>
      <c r="AJ100" s="19"/>
      <c r="AK100" s="19"/>
      <c r="AL100" s="19"/>
      <c r="AM100" s="19"/>
      <c r="AN100" s="19"/>
      <c r="AO100" s="19"/>
      <c r="AP100" s="19"/>
      <c r="AQ100" s="19"/>
    </row>
    <row r="101" spans="1:43" ht="11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20" t="s">
        <v>161</v>
      </c>
      <c r="AC102" s="19"/>
      <c r="AD102" s="19"/>
      <c r="AE102" s="74">
        <v>0.019999999552965164</v>
      </c>
      <c r="AF102" s="19"/>
      <c r="AG102" s="20" t="s">
        <v>148</v>
      </c>
      <c r="AH102" s="19"/>
      <c r="AI102" s="19"/>
      <c r="AJ102" s="74"/>
      <c r="AK102" s="19"/>
      <c r="AL102" s="19"/>
      <c r="AM102" s="19"/>
      <c r="AN102" s="19"/>
      <c r="AO102" s="19"/>
      <c r="AP102" s="19"/>
      <c r="AQ102" s="19"/>
    </row>
    <row r="103" spans="1:43" ht="11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  <row r="104" spans="1:43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 t="s">
        <v>156</v>
      </c>
      <c r="X104" s="19"/>
      <c r="Y104" s="75">
        <v>4</v>
      </c>
      <c r="Z104" s="19"/>
      <c r="AA104" s="19"/>
      <c r="AB104" s="20" t="s">
        <v>75</v>
      </c>
      <c r="AC104" s="19"/>
      <c r="AD104" s="19"/>
      <c r="AE104" s="19"/>
      <c r="AF104" s="21">
        <v>2</v>
      </c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</row>
    <row r="105" spans="1:43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 t="s">
        <v>157</v>
      </c>
      <c r="X105" s="19"/>
      <c r="Y105" s="75">
        <v>0</v>
      </c>
      <c r="Z105" s="19"/>
      <c r="AA105" s="19"/>
      <c r="AB105" s="20" t="s">
        <v>76</v>
      </c>
      <c r="AC105" s="19"/>
      <c r="AD105" s="19"/>
      <c r="AE105" s="19"/>
      <c r="AF105" s="21">
        <v>4</v>
      </c>
      <c r="AG105" s="21">
        <v>2</v>
      </c>
      <c r="AH105" s="21">
        <v>2</v>
      </c>
      <c r="AI105" s="21">
        <v>3</v>
      </c>
      <c r="AJ105" s="19"/>
      <c r="AK105" s="19"/>
      <c r="AL105" s="19"/>
      <c r="AM105" s="19"/>
      <c r="AN105" s="19"/>
      <c r="AO105" s="19"/>
      <c r="AP105" s="19"/>
      <c r="AQ105" s="19"/>
    </row>
    <row r="106" spans="1:43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20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</row>
    <row r="107" spans="1:43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20" t="s">
        <v>149</v>
      </c>
      <c r="AC107" s="19"/>
      <c r="AD107" s="19"/>
      <c r="AE107" s="19"/>
      <c r="AF107" s="22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</row>
    <row r="108" spans="1:43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20" t="s">
        <v>79</v>
      </c>
      <c r="AC108" s="19"/>
      <c r="AD108" s="19"/>
      <c r="AE108" s="19"/>
      <c r="AF108" s="104" t="str">
        <f>VLOOKUP($AF$130,CatTbl,2,FALSE)</f>
        <v>verginica</v>
      </c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</row>
    <row r="109" spans="1:43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20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</row>
    <row r="110" spans="1:43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20"/>
      <c r="AC110" s="19"/>
      <c r="AD110" s="19"/>
      <c r="AE110" s="19"/>
      <c r="AF110" s="23"/>
      <c r="AG110" s="23" t="s">
        <v>60</v>
      </c>
      <c r="AH110" s="23" t="s">
        <v>60</v>
      </c>
      <c r="AI110" s="23" t="s">
        <v>60</v>
      </c>
      <c r="AJ110" s="23" t="s">
        <v>60</v>
      </c>
      <c r="AK110" s="19"/>
      <c r="AL110" s="19"/>
      <c r="AM110" s="19"/>
      <c r="AN110" s="19"/>
      <c r="AO110" s="19"/>
      <c r="AP110" s="19"/>
      <c r="AQ110" s="19"/>
    </row>
    <row r="111" spans="1:43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20"/>
      <c r="AC111" s="19"/>
      <c r="AD111" s="19"/>
      <c r="AE111" s="19"/>
      <c r="AF111" s="23" t="s">
        <v>80</v>
      </c>
      <c r="AG111" s="23" t="s">
        <v>215</v>
      </c>
      <c r="AH111" s="23" t="s">
        <v>216</v>
      </c>
      <c r="AI111" s="23" t="s">
        <v>217</v>
      </c>
      <c r="AJ111" s="23" t="s">
        <v>218</v>
      </c>
      <c r="AK111" s="19"/>
      <c r="AL111" s="19"/>
      <c r="AM111" s="19"/>
      <c r="AN111" s="19"/>
      <c r="AO111" s="19"/>
      <c r="AP111" s="19"/>
      <c r="AQ111" s="19"/>
    </row>
    <row r="112" spans="1:43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20" t="s">
        <v>150</v>
      </c>
      <c r="AC112" s="19"/>
      <c r="AD112" s="19"/>
      <c r="AE112" s="19"/>
      <c r="AF112" s="133">
        <v>1</v>
      </c>
      <c r="AG112" s="151">
        <v>22.600000381469727</v>
      </c>
      <c r="AH112" s="151">
        <v>37.78666687011719</v>
      </c>
      <c r="AI112" s="151">
        <v>30.553333282470703</v>
      </c>
      <c r="AJ112" s="151">
        <v>58.4466667175293</v>
      </c>
      <c r="AK112" s="19"/>
      <c r="AL112" s="19"/>
      <c r="AM112" s="19"/>
      <c r="AN112" s="19"/>
      <c r="AO112" s="19"/>
      <c r="AP112" s="19"/>
      <c r="AQ112" s="19"/>
    </row>
    <row r="113" spans="1:43" ht="12.75" hidden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20"/>
      <c r="AC113" s="19"/>
      <c r="AD113" s="19"/>
      <c r="AE113" s="20" t="s">
        <v>77</v>
      </c>
      <c r="AF113" s="19">
        <v>0</v>
      </c>
      <c r="AG113" s="19">
        <v>-0.04155835509300232</v>
      </c>
      <c r="AH113" s="19">
        <v>-0.16935765743255615</v>
      </c>
      <c r="AI113" s="19">
        <v>-0.8330667614936829</v>
      </c>
      <c r="AJ113" s="19">
        <v>-1.1941055059432983</v>
      </c>
      <c r="AK113" s="19"/>
      <c r="AL113" s="19"/>
      <c r="AM113" s="19"/>
      <c r="AN113" s="19"/>
      <c r="AO113" s="19"/>
      <c r="AP113" s="19"/>
      <c r="AQ113" s="19"/>
    </row>
    <row r="114" spans="1:43" ht="12.75" hidden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20"/>
      <c r="AC114" s="19"/>
      <c r="AD114" s="19"/>
      <c r="AE114" s="19" t="s">
        <v>78</v>
      </c>
      <c r="AF114" s="19">
        <v>1</v>
      </c>
      <c r="AG114" s="19">
        <v>0.04165833443403244</v>
      </c>
      <c r="AH114" s="19">
        <v>0.016945764422416687</v>
      </c>
      <c r="AI114" s="19">
        <v>0.04165833815932274</v>
      </c>
      <c r="AJ114" s="19">
        <v>0.027772221714258194</v>
      </c>
      <c r="AK114" s="19"/>
      <c r="AL114" s="19"/>
      <c r="AM114" s="19"/>
      <c r="AN114" s="19"/>
      <c r="AO114" s="19"/>
      <c r="AP114" s="19"/>
      <c r="AQ114" s="19"/>
    </row>
    <row r="115" spans="1:43" ht="22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20"/>
      <c r="AC115" s="19"/>
      <c r="AD115" s="19"/>
      <c r="AE115" s="19"/>
      <c r="AF115" s="76" t="s">
        <v>80</v>
      </c>
      <c r="AG115" s="76" t="s">
        <v>215</v>
      </c>
      <c r="AH115" s="76" t="s">
        <v>216</v>
      </c>
      <c r="AI115" s="76" t="s">
        <v>217</v>
      </c>
      <c r="AJ115" s="19" t="s">
        <v>218</v>
      </c>
      <c r="AK115" s="19"/>
      <c r="AL115" s="19"/>
      <c r="AM115" s="19"/>
      <c r="AN115" s="19"/>
      <c r="AO115" s="19"/>
      <c r="AP115" s="19"/>
      <c r="AQ115" s="19"/>
    </row>
    <row r="116" spans="1:43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20" t="s">
        <v>81</v>
      </c>
      <c r="AC116" s="19"/>
      <c r="AD116" s="19"/>
      <c r="AE116" s="19"/>
      <c r="AF116" s="102">
        <v>1</v>
      </c>
      <c r="AG116" s="24">
        <f>$AG$113+$AG$114*$AG$112</f>
        <v>0.8999200190075243</v>
      </c>
      <c r="AH116" s="24">
        <f>$AH$113+$AH$114*$AH$112</f>
        <v>0.470966297656787</v>
      </c>
      <c r="AI116" s="24">
        <f>$AI$113+$AI$114*$AI$112</f>
        <v>0.4397343282819719</v>
      </c>
      <c r="AJ116" s="24">
        <f>$AJ$113+$AJ$114*$AJ$112</f>
        <v>0.4290882805952805</v>
      </c>
      <c r="AK116" s="19"/>
      <c r="AL116" s="19"/>
      <c r="AM116" s="19"/>
      <c r="AN116" s="19"/>
      <c r="AO116" s="19"/>
      <c r="AP116" s="19"/>
      <c r="AQ116" s="19"/>
    </row>
    <row r="117" spans="1:43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20"/>
      <c r="AC117" s="19"/>
      <c r="AD117" s="19"/>
      <c r="AE117" s="77" t="s">
        <v>82</v>
      </c>
      <c r="AF117" s="25">
        <v>0</v>
      </c>
      <c r="AG117" s="26">
        <v>0</v>
      </c>
      <c r="AH117" s="26">
        <v>0</v>
      </c>
      <c r="AI117" s="26">
        <v>0</v>
      </c>
      <c r="AJ117" s="27">
        <v>0</v>
      </c>
      <c r="AK117" s="19">
        <v>0</v>
      </c>
      <c r="AL117" s="19"/>
      <c r="AM117" s="19"/>
      <c r="AN117" s="19"/>
      <c r="AO117" s="19"/>
      <c r="AP117" s="19"/>
      <c r="AQ117" s="19"/>
    </row>
    <row r="118" spans="1:43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77" t="s">
        <v>83</v>
      </c>
      <c r="AF118" s="92">
        <v>23.623271942138672</v>
      </c>
      <c r="AG118" s="30">
        <v>-25.713891983032227</v>
      </c>
      <c r="AH118" s="30">
        <v>-16.895240783691406</v>
      </c>
      <c r="AI118" s="30">
        <v>7.277686595916748</v>
      </c>
      <c r="AJ118" s="81">
        <v>0.9534584879875183</v>
      </c>
      <c r="AK118" s="19">
        <f>SUMPRODUCT($AF$116:$AJ$116,AF118:AJ118)</f>
        <v>-3.8648967299725068</v>
      </c>
      <c r="AL118" s="19"/>
      <c r="AM118" s="19"/>
      <c r="AN118" s="19"/>
      <c r="AO118" s="19"/>
      <c r="AP118" s="19"/>
      <c r="AQ118" s="19"/>
    </row>
    <row r="119" spans="1:43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77" t="s">
        <v>84</v>
      </c>
      <c r="AF119" s="93">
        <v>-2.987452268600464</v>
      </c>
      <c r="AG119" s="94">
        <v>5.2037434577941895</v>
      </c>
      <c r="AH119" s="94">
        <v>5.323838710784912</v>
      </c>
      <c r="AI119" s="94">
        <v>-6.75762414932251</v>
      </c>
      <c r="AJ119" s="82">
        <v>-0.3423677086830139</v>
      </c>
      <c r="AK119" s="19">
        <f>SUMPRODUCT($AF$116:$AJ$116,AF119:AJ119)</f>
        <v>1.0843839622537097</v>
      </c>
      <c r="AL119" s="19"/>
      <c r="AM119" s="19"/>
      <c r="AN119" s="19"/>
      <c r="AO119" s="19"/>
      <c r="AP119" s="19"/>
      <c r="AQ119" s="19"/>
    </row>
    <row r="120" spans="1:43" ht="11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2">
        <v>1</v>
      </c>
      <c r="AG120" s="22">
        <f>IF($AK$118&lt;-50,0,IF($AK$118&gt;50,1,(1/(1+EXP(-$AK$118)))))</f>
        <v>0.020534578164666084</v>
      </c>
      <c r="AH120" s="22">
        <f>IF($AK$119&lt;-50,0,IF($AK$119&gt;50,1,(1/(1+EXP(-$AK$119)))))</f>
        <v>0.747322710627421</v>
      </c>
      <c r="AI120" s="19"/>
      <c r="AJ120" s="19"/>
      <c r="AK120" s="19"/>
      <c r="AL120" s="19"/>
      <c r="AM120" s="19"/>
      <c r="AN120" s="19"/>
      <c r="AO120" s="19"/>
      <c r="AP120" s="19"/>
      <c r="AQ120" s="19"/>
    </row>
    <row r="121" spans="1:4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77" t="s">
        <v>219</v>
      </c>
      <c r="AF121" s="25">
        <v>0</v>
      </c>
      <c r="AG121" s="26">
        <v>0</v>
      </c>
      <c r="AH121" s="27">
        <v>0</v>
      </c>
      <c r="AI121" s="19">
        <v>0</v>
      </c>
      <c r="AJ121" s="19"/>
      <c r="AK121" s="19"/>
      <c r="AL121" s="19"/>
      <c r="AM121" s="19"/>
      <c r="AN121" s="19"/>
      <c r="AO121" s="19"/>
      <c r="AP121" s="19"/>
      <c r="AQ121" s="19"/>
    </row>
    <row r="122" spans="1:43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77" t="s">
        <v>220</v>
      </c>
      <c r="AF122" s="92">
        <v>0.06416872888803482</v>
      </c>
      <c r="AG122" s="30">
        <v>-2.440769672393799</v>
      </c>
      <c r="AH122" s="81">
        <v>7.976729869842529</v>
      </c>
      <c r="AI122" s="19">
        <f>SUMPRODUCT($AF$120:$AH$120,AF122:AH122)</f>
        <v>5.975239941541751</v>
      </c>
      <c r="AJ122" s="19"/>
      <c r="AK122" s="19"/>
      <c r="AL122" s="19"/>
      <c r="AM122" s="19"/>
      <c r="AN122" s="19"/>
      <c r="AO122" s="19"/>
      <c r="AP122" s="19"/>
      <c r="AQ122" s="19"/>
    </row>
    <row r="123" spans="1:43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77" t="s">
        <v>221</v>
      </c>
      <c r="AF123" s="93">
        <v>-1.9962639808654785</v>
      </c>
      <c r="AG123" s="94">
        <v>-7.4985198974609375</v>
      </c>
      <c r="AH123" s="82">
        <v>4.063236713409424</v>
      </c>
      <c r="AI123" s="19">
        <f>SUMPRODUCT($AF$120:$AH$120,AF123:AH123)</f>
        <v>0.88630615076679</v>
      </c>
      <c r="AJ123" s="19"/>
      <c r="AK123" s="19"/>
      <c r="AL123" s="19"/>
      <c r="AM123" s="19"/>
      <c r="AN123" s="19"/>
      <c r="AO123" s="19"/>
      <c r="AP123" s="19"/>
      <c r="AQ123" s="19"/>
    </row>
    <row r="124" spans="1:43" ht="11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2">
        <v>1</v>
      </c>
      <c r="AG124" s="22">
        <f>IF($AI$122&lt;-50,0,IF($AI$122&gt;50,1,(1/(1+EXP(-$AI$122)))))</f>
        <v>0.9974655474231654</v>
      </c>
      <c r="AH124" s="22">
        <f>IF($AI$123&lt;-50,0,IF($AI$123&gt;50,1,(1/(1+EXP(-$AI$123)))))</f>
        <v>0.7081273039852896</v>
      </c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1:43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77" t="s">
        <v>85</v>
      </c>
      <c r="AF125" s="25">
        <v>0</v>
      </c>
      <c r="AG125" s="26">
        <v>0</v>
      </c>
      <c r="AH125" s="27">
        <v>0</v>
      </c>
      <c r="AI125" s="19">
        <v>0</v>
      </c>
      <c r="AJ125" s="19"/>
      <c r="AK125" s="19"/>
      <c r="AL125" s="19"/>
      <c r="AM125" s="19"/>
      <c r="AN125" s="19"/>
      <c r="AO125" s="19"/>
      <c r="AP125" s="19"/>
      <c r="AQ125" s="19"/>
    </row>
    <row r="126" spans="1:43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77" t="s">
        <v>86</v>
      </c>
      <c r="AF126" s="92">
        <v>3.723018169403076</v>
      </c>
      <c r="AG126" s="30">
        <v>-7.389495372772217</v>
      </c>
      <c r="AH126" s="81">
        <v>-1.7386925220489502</v>
      </c>
      <c r="AI126" s="19">
        <f>SUMPRODUCT($AF$124:$AH$124,AF126:AH126)</f>
        <v>-4.878964525878017</v>
      </c>
      <c r="AJ126" s="19"/>
      <c r="AK126" s="19"/>
      <c r="AL126" s="19"/>
      <c r="AM126" s="19"/>
      <c r="AN126" s="19"/>
      <c r="AO126" s="19"/>
      <c r="AP126" s="19"/>
      <c r="AQ126" s="19"/>
    </row>
    <row r="127" spans="1:43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77" t="s">
        <v>151</v>
      </c>
      <c r="AF127" s="92">
        <v>-4.794447422027588</v>
      </c>
      <c r="AG127" s="30">
        <v>2.305673122406006</v>
      </c>
      <c r="AH127" s="81">
        <v>5.825041770935059</v>
      </c>
      <c r="AI127" s="19">
        <f>SUMPRODUCT($AF$124:$AH$124,AF127:AH127)</f>
        <v>1.630253206045937</v>
      </c>
      <c r="AJ127" s="19"/>
      <c r="AK127" s="19"/>
      <c r="AL127" s="19"/>
      <c r="AM127" s="19"/>
      <c r="AN127" s="19"/>
      <c r="AO127" s="19"/>
      <c r="AP127" s="19"/>
      <c r="AQ127" s="19"/>
    </row>
    <row r="128" spans="1:43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77" t="s">
        <v>222</v>
      </c>
      <c r="AF128" s="93">
        <v>-3.492297410964966</v>
      </c>
      <c r="AG128" s="94">
        <v>6.149660110473633</v>
      </c>
      <c r="AH128" s="82">
        <v>-6.081169605255127</v>
      </c>
      <c r="AI128" s="19">
        <f>SUMPRODUCT($AF$124:$AH$124,AF128:AH128)</f>
        <v>-1.66446556005158</v>
      </c>
      <c r="AJ128" s="19"/>
      <c r="AK128" s="19"/>
      <c r="AL128" s="19"/>
      <c r="AM128" s="19"/>
      <c r="AN128" s="19"/>
      <c r="AO128" s="19"/>
      <c r="AP128" s="19"/>
      <c r="AQ128" s="19"/>
    </row>
    <row r="129" spans="1:43" ht="11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2">
        <v>1</v>
      </c>
      <c r="AG129" s="22">
        <f>IF($AI$126&lt;-50,0,IF($AI$126&gt;50,1,(1/(1+EXP(-$AI$126)))))</f>
        <v>0.007547486846609989</v>
      </c>
      <c r="AH129" s="22">
        <f>IF($AI$127&lt;-50,0,IF($AI$127&gt;50,1,(1/(1+EXP(-$AI$127)))))</f>
        <v>0.8362043225138103</v>
      </c>
      <c r="AI129" s="22">
        <f>IF($AI$128&lt;-50,0,IF($AI$128&gt;50,1,(1/(1+EXP(-$AI$128)))))</f>
        <v>0.1591634590263619</v>
      </c>
      <c r="AJ129" s="19"/>
      <c r="AK129" s="19"/>
      <c r="AL129" s="19"/>
      <c r="AM129" s="19"/>
      <c r="AN129" s="19"/>
      <c r="AO129" s="19"/>
      <c r="AP129" s="19"/>
      <c r="AQ129" s="19"/>
    </row>
    <row r="130" spans="1:43" ht="11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75">
        <f>MATCH(MAX($AG$129:$AI$129),$AG$129:$AI$129,0)</f>
        <v>2</v>
      </c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</row>
    <row r="131" spans="1:43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78" t="s">
        <v>152</v>
      </c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1:43" ht="11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79" t="s">
        <v>235</v>
      </c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ht="11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70">
        <v>3</v>
      </c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ht="11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70">
        <v>1</v>
      </c>
      <c r="AF134" s="120" t="s">
        <v>261</v>
      </c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ht="11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70">
        <v>2</v>
      </c>
      <c r="AF135" s="120" t="s">
        <v>262</v>
      </c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ht="11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70">
        <v>3</v>
      </c>
      <c r="AF136" s="120" t="s">
        <v>263</v>
      </c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ht="11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</row>
    <row r="138" spans="1:43" ht="11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 t="s">
        <v>158</v>
      </c>
      <c r="AG138" s="19"/>
      <c r="AH138" s="19"/>
      <c r="AI138" s="19"/>
      <c r="AJ138" s="19"/>
      <c r="AK138" s="19" t="s">
        <v>159</v>
      </c>
      <c r="AL138" s="19"/>
      <c r="AM138" s="19"/>
      <c r="AN138" s="19"/>
      <c r="AO138" s="19"/>
      <c r="AP138" s="19"/>
      <c r="AQ138" s="19"/>
    </row>
    <row r="139" spans="1:43" ht="11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 t="b">
        <v>1</v>
      </c>
      <c r="AF139" s="19"/>
      <c r="AG139" s="19" t="s">
        <v>160</v>
      </c>
      <c r="AH139" s="19"/>
      <c r="AI139" s="19"/>
      <c r="AJ139" s="19" t="b">
        <v>1</v>
      </c>
      <c r="AK139" s="19"/>
      <c r="AL139" s="19" t="s">
        <v>160</v>
      </c>
      <c r="AM139" s="19"/>
      <c r="AN139" s="19"/>
      <c r="AO139" s="19"/>
      <c r="AP139" s="19"/>
      <c r="AQ139" s="19"/>
    </row>
    <row r="140" spans="1:43" ht="11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03" t="s">
        <v>261</v>
      </c>
      <c r="AG140" s="103" t="s">
        <v>262</v>
      </c>
      <c r="AH140" s="103" t="s">
        <v>263</v>
      </c>
      <c r="AI140" s="19"/>
      <c r="AJ140" s="19"/>
      <c r="AK140" s="103" t="s">
        <v>261</v>
      </c>
      <c r="AL140" s="103" t="s">
        <v>262</v>
      </c>
      <c r="AM140" s="103" t="s">
        <v>263</v>
      </c>
      <c r="AN140" s="19"/>
      <c r="AO140" s="19"/>
      <c r="AP140" s="19"/>
      <c r="AQ140" s="19"/>
    </row>
    <row r="141" spans="1:43" ht="11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03" t="s">
        <v>261</v>
      </c>
      <c r="AF141" s="100">
        <v>50</v>
      </c>
      <c r="AG141" s="115">
        <v>0</v>
      </c>
      <c r="AH141" s="98">
        <v>0</v>
      </c>
      <c r="AI141" s="19"/>
      <c r="AJ141" s="103" t="s">
        <v>261</v>
      </c>
      <c r="AK141" s="100"/>
      <c r="AL141" s="115"/>
      <c r="AM141" s="98"/>
      <c r="AN141" s="19"/>
      <c r="AO141" s="19"/>
      <c r="AP141" s="19"/>
      <c r="AQ141" s="19"/>
    </row>
    <row r="142" spans="1:43" ht="11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03" t="s">
        <v>262</v>
      </c>
      <c r="AF142" s="119">
        <v>0</v>
      </c>
      <c r="AG142" s="116">
        <v>48</v>
      </c>
      <c r="AH142" s="118">
        <v>2</v>
      </c>
      <c r="AI142" s="19"/>
      <c r="AJ142" s="103" t="s">
        <v>262</v>
      </c>
      <c r="AK142" s="119"/>
      <c r="AL142" s="116"/>
      <c r="AM142" s="118"/>
      <c r="AN142" s="19"/>
      <c r="AO142" s="19"/>
      <c r="AP142" s="19"/>
      <c r="AQ142" s="19"/>
    </row>
    <row r="143" spans="1:43" ht="11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03" t="s">
        <v>263</v>
      </c>
      <c r="AF143" s="101">
        <v>0</v>
      </c>
      <c r="AG143" s="117">
        <v>1</v>
      </c>
      <c r="AH143" s="99">
        <v>49</v>
      </c>
      <c r="AI143" s="19"/>
      <c r="AJ143" s="103" t="s">
        <v>263</v>
      </c>
      <c r="AK143" s="101"/>
      <c r="AL143" s="117"/>
      <c r="AM143" s="99"/>
      <c r="AN143" s="19"/>
      <c r="AO143" s="19"/>
      <c r="AP143" s="19"/>
      <c r="AQ143" s="19"/>
    </row>
    <row r="144" spans="1:43" ht="11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</row>
    <row r="145" spans="1:43" ht="11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</row>
    <row r="146" spans="1:43" ht="11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</row>
    <row r="147" spans="1:43" ht="11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</row>
    <row r="148" spans="1:43" ht="11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</row>
    <row r="149" spans="1:43" ht="11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</row>
  </sheetData>
  <sheetProtection password="E350" sheet="1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Z101:AF153"/>
  <sheetViews>
    <sheetView showGridLines="0" zoomScale="80" zoomScaleNormal="80" workbookViewId="0" topLeftCell="AA101">
      <selection activeCell="AA100" sqref="AA100"/>
    </sheetView>
  </sheetViews>
  <sheetFormatPr defaultColWidth="9.140625" defaultRowHeight="12.75"/>
  <cols>
    <col min="1" max="26" width="0" style="0" hidden="1" customWidth="1"/>
    <col min="29" max="29" width="16.8515625" style="0" customWidth="1"/>
    <col min="30" max="30" width="22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26:31" ht="12.75">
      <c r="Z101">
        <v>29</v>
      </c>
      <c r="AA101" s="7"/>
      <c r="AB101" s="7"/>
      <c r="AC101" s="7"/>
      <c r="AD101" s="7"/>
      <c r="AE101" s="7"/>
    </row>
    <row r="102" spans="27:31" ht="45" customHeight="1">
      <c r="AA102" s="7"/>
      <c r="AB102" s="28" t="s">
        <v>87</v>
      </c>
      <c r="AC102" s="83" t="s">
        <v>154</v>
      </c>
      <c r="AD102" s="80" t="s">
        <v>155</v>
      </c>
      <c r="AE102" s="7"/>
    </row>
    <row r="103" spans="27:31" ht="12.75">
      <c r="AA103" s="2"/>
      <c r="AB103" s="90"/>
      <c r="AC103" s="85"/>
      <c r="AD103" s="88"/>
      <c r="AE103" s="2"/>
    </row>
    <row r="104" spans="27:31" ht="12.75">
      <c r="AA104" s="2"/>
      <c r="AB104" s="91">
        <v>1</v>
      </c>
      <c r="AC104" s="87">
        <v>0.6666666865348816</v>
      </c>
      <c r="AD104" s="89"/>
      <c r="AE104" s="2"/>
    </row>
    <row r="105" spans="27:31" ht="12.75">
      <c r="AA105" s="2"/>
      <c r="AB105" s="91">
        <v>2</v>
      </c>
      <c r="AC105" s="87">
        <v>0.6666666865348816</v>
      </c>
      <c r="AD105" s="89"/>
      <c r="AE105" s="2"/>
    </row>
    <row r="106" spans="27:31" ht="12.75">
      <c r="AA106" s="2"/>
      <c r="AB106" s="91">
        <v>3</v>
      </c>
      <c r="AC106" s="87">
        <v>0.6666666865348816</v>
      </c>
      <c r="AD106" s="89"/>
      <c r="AE106" s="2"/>
    </row>
    <row r="107" spans="27:31" ht="12.75">
      <c r="AA107" s="2"/>
      <c r="AB107" s="91">
        <v>4</v>
      </c>
      <c r="AC107" s="87">
        <v>0.3333333432674408</v>
      </c>
      <c r="AD107" s="89"/>
      <c r="AE107" s="2"/>
    </row>
    <row r="108" spans="27:31" ht="12.75">
      <c r="AA108" s="2"/>
      <c r="AB108" s="91">
        <v>5</v>
      </c>
      <c r="AC108" s="87">
        <v>0.3333333432674408</v>
      </c>
      <c r="AD108" s="89"/>
      <c r="AE108" s="2"/>
    </row>
    <row r="109" spans="27:31" ht="12.75">
      <c r="AA109" s="2"/>
      <c r="AB109" s="91">
        <v>6</v>
      </c>
      <c r="AC109" s="87">
        <v>0.3333333432674408</v>
      </c>
      <c r="AD109" s="89"/>
      <c r="AE109" s="2"/>
    </row>
    <row r="110" spans="27:31" ht="12.75">
      <c r="AA110" s="2"/>
      <c r="AB110" s="91">
        <v>7</v>
      </c>
      <c r="AC110" s="87">
        <v>0.30000001192092896</v>
      </c>
      <c r="AD110" s="89"/>
      <c r="AE110" s="2"/>
    </row>
    <row r="111" spans="27:31" ht="12.75">
      <c r="AA111" s="2"/>
      <c r="AB111" s="91">
        <v>8</v>
      </c>
      <c r="AC111" s="87">
        <v>0.1066666692495346</v>
      </c>
      <c r="AD111" s="89"/>
      <c r="AE111" s="2"/>
    </row>
    <row r="112" spans="27:31" ht="12.75">
      <c r="AA112" s="2"/>
      <c r="AB112" s="91">
        <v>9</v>
      </c>
      <c r="AC112" s="87">
        <v>0.046666666865348816</v>
      </c>
      <c r="AD112" s="89"/>
      <c r="AE112" s="2"/>
    </row>
    <row r="113" spans="27:31" ht="12.75">
      <c r="AA113" s="2"/>
      <c r="AB113" s="91">
        <v>10</v>
      </c>
      <c r="AC113" s="87">
        <v>0.046666666865348816</v>
      </c>
      <c r="AD113" s="89"/>
      <c r="AE113" s="2"/>
    </row>
    <row r="114" spans="27:31" ht="12.75">
      <c r="AA114" s="2"/>
      <c r="AB114" s="91">
        <v>11</v>
      </c>
      <c r="AC114" s="87">
        <v>0.046666666865348816</v>
      </c>
      <c r="AD114" s="89"/>
      <c r="AE114" s="2"/>
    </row>
    <row r="115" spans="27:31" ht="12.75">
      <c r="AA115" s="2"/>
      <c r="AB115" s="91">
        <v>12</v>
      </c>
      <c r="AC115" s="87">
        <v>0.03999999910593033</v>
      </c>
      <c r="AD115" s="89"/>
      <c r="AE115" s="2"/>
    </row>
    <row r="116" spans="27:31" ht="12.75">
      <c r="AA116" s="2"/>
      <c r="AB116" s="91">
        <v>13</v>
      </c>
      <c r="AC116" s="87">
        <v>0.02666666731238365</v>
      </c>
      <c r="AD116" s="89"/>
      <c r="AE116" s="2"/>
    </row>
    <row r="117" spans="27:31" ht="12.75">
      <c r="AA117" s="2"/>
      <c r="AB117" s="91">
        <v>14</v>
      </c>
      <c r="AC117" s="87">
        <v>0.03333333507180214</v>
      </c>
      <c r="AD117" s="89"/>
      <c r="AE117" s="2"/>
    </row>
    <row r="118" spans="27:31" ht="12.75">
      <c r="AA118" s="2"/>
      <c r="AB118" s="91">
        <v>15</v>
      </c>
      <c r="AC118" s="87">
        <v>0.03999999910593033</v>
      </c>
      <c r="AD118" s="89"/>
      <c r="AE118" s="2"/>
    </row>
    <row r="119" spans="27:31" ht="12.75">
      <c r="AA119" s="2"/>
      <c r="AB119" s="91">
        <v>16</v>
      </c>
      <c r="AC119" s="87">
        <v>0.03999999910593033</v>
      </c>
      <c r="AD119" s="89"/>
      <c r="AE119" s="2"/>
    </row>
    <row r="120" spans="27:31" ht="12.75">
      <c r="AA120" s="2"/>
      <c r="AB120" s="91">
        <v>17</v>
      </c>
      <c r="AC120" s="87">
        <v>0.05999999865889549</v>
      </c>
      <c r="AD120" s="89"/>
      <c r="AE120" s="2"/>
    </row>
    <row r="121" spans="28:30" ht="12.75">
      <c r="AB121" s="91">
        <v>18</v>
      </c>
      <c r="AC121" s="87">
        <v>0.03999999910593033</v>
      </c>
      <c r="AD121" s="89"/>
    </row>
    <row r="122" spans="28:30" ht="12.75">
      <c r="AB122" s="91">
        <v>19</v>
      </c>
      <c r="AC122" s="87">
        <v>0.03333333507180214</v>
      </c>
      <c r="AD122" s="89"/>
    </row>
    <row r="123" spans="28:32" ht="12.75">
      <c r="AB123" s="91">
        <v>20</v>
      </c>
      <c r="AC123" s="87">
        <v>0.03999999910593033</v>
      </c>
      <c r="AD123" s="89"/>
      <c r="AE123" s="113"/>
      <c r="AF123" s="113"/>
    </row>
    <row r="124" spans="28:30" ht="12.75">
      <c r="AB124" s="91">
        <v>21</v>
      </c>
      <c r="AC124" s="87">
        <v>0.06666667014360428</v>
      </c>
      <c r="AD124" s="89"/>
    </row>
    <row r="125" spans="28:30" ht="12.75">
      <c r="AB125" s="91">
        <v>22</v>
      </c>
      <c r="AC125" s="87">
        <v>0.07333333045244217</v>
      </c>
      <c r="AD125" s="89"/>
    </row>
    <row r="126" spans="28:30" ht="12.75">
      <c r="AB126" s="91">
        <v>23</v>
      </c>
      <c r="AC126" s="87">
        <v>0.03333333507180214</v>
      </c>
      <c r="AD126" s="89"/>
    </row>
    <row r="127" spans="28:30" ht="12.75">
      <c r="AB127" s="91">
        <v>24</v>
      </c>
      <c r="AC127" s="87">
        <v>0.05999999865889549</v>
      </c>
      <c r="AD127" s="89"/>
    </row>
    <row r="128" spans="28:30" ht="12.75">
      <c r="AB128" s="91">
        <v>25</v>
      </c>
      <c r="AC128" s="87">
        <v>0.02666666731238365</v>
      </c>
      <c r="AD128" s="89"/>
    </row>
    <row r="129" spans="28:30" ht="12.75">
      <c r="AB129" s="91">
        <v>26</v>
      </c>
      <c r="AC129" s="87">
        <v>0.06666667014360428</v>
      </c>
      <c r="AD129" s="89"/>
    </row>
    <row r="130" spans="28:30" ht="12.75">
      <c r="AB130" s="91">
        <v>27</v>
      </c>
      <c r="AC130" s="87">
        <v>0.1733333319425583</v>
      </c>
      <c r="AD130" s="89"/>
    </row>
    <row r="131" spans="28:30" ht="12.75">
      <c r="AB131" s="91">
        <v>28</v>
      </c>
      <c r="AC131" s="87">
        <v>0.08666666597127914</v>
      </c>
      <c r="AD131" s="89"/>
    </row>
    <row r="132" spans="28:30" ht="12.75">
      <c r="AB132" s="148">
        <v>29</v>
      </c>
      <c r="AC132" s="149">
        <v>0.019999999552965164</v>
      </c>
      <c r="AD132" s="150"/>
    </row>
    <row r="133" spans="28:30" ht="12.75">
      <c r="AB133" s="91">
        <v>30</v>
      </c>
      <c r="AC133" s="87">
        <v>0.046666666865348816</v>
      </c>
      <c r="AD133" s="89"/>
    </row>
    <row r="134" spans="28:30" ht="12.75">
      <c r="AB134" s="91">
        <v>31</v>
      </c>
      <c r="AC134" s="87">
        <v>0.02666666731238365</v>
      </c>
      <c r="AD134" s="89"/>
    </row>
    <row r="135" spans="28:30" ht="12.75">
      <c r="AB135" s="91">
        <v>32</v>
      </c>
      <c r="AC135" s="87">
        <v>0.07999999821186066</v>
      </c>
      <c r="AD135" s="89"/>
    </row>
    <row r="136" spans="28:30" ht="12.75">
      <c r="AB136" s="91">
        <v>33</v>
      </c>
      <c r="AC136" s="87">
        <v>0.02666666731238365</v>
      </c>
      <c r="AD136" s="89"/>
    </row>
    <row r="137" spans="28:30" ht="12.75">
      <c r="AB137" s="91">
        <v>34</v>
      </c>
      <c r="AC137" s="87">
        <v>0.019999999552965164</v>
      </c>
      <c r="AD137" s="89"/>
    </row>
    <row r="138" spans="28:30" ht="12.75">
      <c r="AB138" s="91">
        <v>35</v>
      </c>
      <c r="AC138" s="87">
        <v>0.03999999910593033</v>
      </c>
      <c r="AD138" s="89"/>
    </row>
    <row r="139" spans="28:30" ht="12.75">
      <c r="AB139" s="91">
        <v>36</v>
      </c>
      <c r="AC139" s="87">
        <v>0.03999999910593033</v>
      </c>
      <c r="AD139" s="89"/>
    </row>
    <row r="140" spans="28:30" ht="12.75">
      <c r="AB140" s="91">
        <v>37</v>
      </c>
      <c r="AC140" s="87">
        <v>0.03999999910593033</v>
      </c>
      <c r="AD140" s="89"/>
    </row>
    <row r="141" spans="28:30" ht="12.75">
      <c r="AB141" s="91">
        <v>38</v>
      </c>
      <c r="AC141" s="87">
        <v>0.02666666731238365</v>
      </c>
      <c r="AD141" s="89"/>
    </row>
    <row r="142" spans="28:30" ht="12.75">
      <c r="AB142" s="91">
        <v>39</v>
      </c>
      <c r="AC142" s="87">
        <v>0.03333333507180214</v>
      </c>
      <c r="AD142" s="89"/>
    </row>
    <row r="143" spans="28:30" ht="12.75">
      <c r="AB143" s="91">
        <v>40</v>
      </c>
      <c r="AC143" s="87">
        <v>0.02666666731238365</v>
      </c>
      <c r="AD143" s="89"/>
    </row>
    <row r="144" spans="28:30" ht="12.75">
      <c r="AB144" s="91">
        <v>41</v>
      </c>
      <c r="AC144" s="87">
        <v>0.02666666731238365</v>
      </c>
      <c r="AD144" s="89"/>
    </row>
    <row r="145" spans="28:30" ht="12.75">
      <c r="AB145" s="91">
        <v>42</v>
      </c>
      <c r="AC145" s="87">
        <v>0.019999999552965164</v>
      </c>
      <c r="AD145" s="89"/>
    </row>
    <row r="146" spans="28:30" ht="12.75">
      <c r="AB146" s="91">
        <v>43</v>
      </c>
      <c r="AC146" s="87">
        <v>0.019999999552965164</v>
      </c>
      <c r="AD146" s="89"/>
    </row>
    <row r="147" spans="28:30" ht="12.75">
      <c r="AB147" s="91">
        <v>44</v>
      </c>
      <c r="AC147" s="87">
        <v>0.019999999552965164</v>
      </c>
      <c r="AD147" s="89"/>
    </row>
    <row r="148" spans="28:30" ht="12.75">
      <c r="AB148" s="91">
        <v>45</v>
      </c>
      <c r="AC148" s="87">
        <v>0.03333333507180214</v>
      </c>
      <c r="AD148" s="89"/>
    </row>
    <row r="149" spans="28:30" ht="12.75">
      <c r="AB149" s="91">
        <v>46</v>
      </c>
      <c r="AC149" s="87">
        <v>0.019999999552965164</v>
      </c>
      <c r="AD149" s="89"/>
    </row>
    <row r="150" spans="28:30" ht="12.75">
      <c r="AB150" s="91">
        <v>47</v>
      </c>
      <c r="AC150" s="87">
        <v>0.019999999552965164</v>
      </c>
      <c r="AD150" s="89"/>
    </row>
    <row r="151" spans="28:30" ht="12.75">
      <c r="AB151" s="91">
        <v>48</v>
      </c>
      <c r="AC151" s="87">
        <v>0.02666666731238365</v>
      </c>
      <c r="AD151" s="89"/>
    </row>
    <row r="152" spans="28:30" ht="12.75">
      <c r="AB152" s="91">
        <v>49</v>
      </c>
      <c r="AC152" s="87">
        <v>0.03333333507180214</v>
      </c>
      <c r="AD152" s="89"/>
    </row>
    <row r="153" spans="28:30" ht="12.75">
      <c r="AB153" s="147">
        <v>50</v>
      </c>
      <c r="AC153" s="145">
        <v>0.03999999910593033</v>
      </c>
      <c r="AD153" s="146"/>
    </row>
  </sheetData>
  <sheetProtection password="E350" sheet="1" object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N57"/>
  <sheetViews>
    <sheetView showGridLines="0" zoomScale="75" zoomScaleNormal="75" workbookViewId="0" topLeftCell="H1">
      <selection activeCell="H1" sqref="H1"/>
    </sheetView>
  </sheetViews>
  <sheetFormatPr defaultColWidth="9.140625" defaultRowHeight="12.75"/>
  <cols>
    <col min="1" max="1" width="11.28125" style="0" customWidth="1"/>
    <col min="2" max="2" width="10.28125" style="0" customWidth="1"/>
    <col min="4" max="4" width="8.57421875" style="0" customWidth="1"/>
    <col min="5" max="5" width="3.140625" style="0" customWidth="1"/>
    <col min="6" max="6" width="2.7109375" style="0" customWidth="1"/>
    <col min="7" max="7" width="3.421875" style="0" customWidth="1"/>
    <col min="8" max="8" width="11.8515625" style="0" customWidth="1"/>
    <col min="9" max="9" width="15.57421875" style="0" customWidth="1"/>
    <col min="10" max="10" width="11.28125" style="0" customWidth="1"/>
    <col min="12" max="12" width="10.57421875" style="0" customWidth="1"/>
    <col min="13" max="13" width="10.7109375" style="0" customWidth="1"/>
  </cols>
  <sheetData>
    <row r="1" ht="12.75">
      <c r="A1" s="138" t="s">
        <v>272</v>
      </c>
    </row>
    <row r="2" ht="15.75">
      <c r="H2" s="122" t="s">
        <v>223</v>
      </c>
    </row>
    <row r="4" ht="12.75">
      <c r="H4" t="s">
        <v>236</v>
      </c>
    </row>
    <row r="5" spans="8:10" ht="12.75">
      <c r="H5" t="s">
        <v>224</v>
      </c>
      <c r="I5" s="123">
        <v>10</v>
      </c>
      <c r="J5" t="s">
        <v>225</v>
      </c>
    </row>
    <row r="6" spans="8:13" ht="12.75">
      <c r="H6" t="s">
        <v>226</v>
      </c>
      <c r="I6" s="124" t="s">
        <v>215</v>
      </c>
      <c r="J6" s="2" t="s">
        <v>227</v>
      </c>
      <c r="K6" s="123">
        <v>1</v>
      </c>
      <c r="L6" s="71" t="s">
        <v>228</v>
      </c>
      <c r="M6" s="123">
        <v>25</v>
      </c>
    </row>
    <row r="7" spans="8:14" ht="12.75">
      <c r="H7" t="s">
        <v>229</v>
      </c>
      <c r="L7" s="2"/>
      <c r="N7" s="2"/>
    </row>
    <row r="8" ht="12.75">
      <c r="H8" s="128" t="s">
        <v>241</v>
      </c>
    </row>
    <row r="9" ht="12.75">
      <c r="H9" s="128" t="s">
        <v>242</v>
      </c>
    </row>
    <row r="10" ht="12.75">
      <c r="H10" s="128" t="s">
        <v>243</v>
      </c>
    </row>
    <row r="11" ht="12.75">
      <c r="H11" s="128" t="s">
        <v>244</v>
      </c>
    </row>
    <row r="12" ht="12.75">
      <c r="H12" s="128" t="s">
        <v>245</v>
      </c>
    </row>
    <row r="14" spans="8:12" ht="12.75">
      <c r="H14" s="125" t="s">
        <v>231</v>
      </c>
      <c r="I14" s="126" t="s">
        <v>215</v>
      </c>
      <c r="J14" s="126" t="s">
        <v>216</v>
      </c>
      <c r="K14" s="126" t="s">
        <v>217</v>
      </c>
      <c r="L14" s="126" t="s">
        <v>218</v>
      </c>
    </row>
    <row r="15" spans="8:12" ht="12.75">
      <c r="H15" s="125" t="s">
        <v>232</v>
      </c>
      <c r="I15" s="127">
        <v>11.926666259765625</v>
      </c>
      <c r="J15" s="127">
        <v>37.78666687011719</v>
      </c>
      <c r="K15" s="127">
        <v>30.553333282470703</v>
      </c>
      <c r="L15" s="127">
        <v>58.4466667175293</v>
      </c>
    </row>
    <row r="16" ht="12.75">
      <c r="H16" s="128" t="s">
        <v>233</v>
      </c>
    </row>
    <row r="17" spans="8:13" ht="12.75">
      <c r="H17" t="s">
        <v>95</v>
      </c>
      <c r="I17" s="129">
        <v>1</v>
      </c>
      <c r="J17" s="129">
        <v>10</v>
      </c>
      <c r="K17" s="129">
        <v>20</v>
      </c>
      <c r="L17" s="129">
        <v>43</v>
      </c>
      <c r="M17" s="129"/>
    </row>
    <row r="18" spans="8:13" ht="12.75">
      <c r="H18" t="s">
        <v>96</v>
      </c>
      <c r="I18" s="129">
        <v>25</v>
      </c>
      <c r="J18" s="129">
        <v>69</v>
      </c>
      <c r="K18" s="129">
        <v>44</v>
      </c>
      <c r="L18" s="129">
        <v>79</v>
      </c>
      <c r="M18" s="129"/>
    </row>
    <row r="19" ht="12.75">
      <c r="A19" t="s">
        <v>230</v>
      </c>
    </row>
    <row r="20" ht="12.75">
      <c r="A20" t="s">
        <v>215</v>
      </c>
    </row>
    <row r="21" ht="12.75">
      <c r="A21" t="s">
        <v>216</v>
      </c>
    </row>
    <row r="22" ht="12.75">
      <c r="A22" t="s">
        <v>217</v>
      </c>
    </row>
    <row r="23" ht="12.75">
      <c r="A23" t="s">
        <v>218</v>
      </c>
    </row>
    <row r="44" ht="12.75">
      <c r="H44" s="131" t="s">
        <v>237</v>
      </c>
    </row>
    <row r="45" spans="8:11" ht="12.75">
      <c r="H45" s="132" t="s">
        <v>246</v>
      </c>
      <c r="K45" s="130">
        <v>3</v>
      </c>
    </row>
    <row r="47" spans="8:11" ht="12.75">
      <c r="H47" t="str">
        <f>I6</f>
        <v>Petal_width</v>
      </c>
      <c r="I47" t="s">
        <v>268</v>
      </c>
      <c r="J47" t="s">
        <v>269</v>
      </c>
      <c r="K47" t="s">
        <v>270</v>
      </c>
    </row>
    <row r="48" spans="8:11" ht="12.75">
      <c r="H48">
        <v>1</v>
      </c>
      <c r="I48">
        <v>0.9508069584569276</v>
      </c>
      <c r="J48">
        <v>0.010390549138180697</v>
      </c>
      <c r="K48">
        <v>0.054206185210256275</v>
      </c>
    </row>
    <row r="49" spans="8:11" ht="12.75">
      <c r="H49">
        <v>3.4000000953674316</v>
      </c>
      <c r="I49">
        <v>0.9459100087933496</v>
      </c>
      <c r="J49">
        <v>0.010716881459110414</v>
      </c>
      <c r="K49">
        <v>0.05863475048680082</v>
      </c>
    </row>
    <row r="50" spans="8:11" ht="12.75">
      <c r="H50">
        <v>5.800000190734863</v>
      </c>
      <c r="I50">
        <v>0.935669351761727</v>
      </c>
      <c r="J50">
        <v>0.011344570416147216</v>
      </c>
      <c r="K50">
        <v>0.06768977241960139</v>
      </c>
    </row>
    <row r="51" spans="8:11" ht="12.75">
      <c r="H51">
        <v>8.199999809265137</v>
      </c>
      <c r="I51">
        <v>0.9110191675862176</v>
      </c>
      <c r="J51">
        <v>0.01264261519208808</v>
      </c>
      <c r="K51">
        <v>0.08861212660357456</v>
      </c>
    </row>
    <row r="52" spans="8:11" ht="12.75">
      <c r="H52">
        <v>10.600000381469727</v>
      </c>
      <c r="I52">
        <v>0.8387352254730855</v>
      </c>
      <c r="J52">
        <v>0.015574279556113839</v>
      </c>
      <c r="K52">
        <v>0.1458764489399873</v>
      </c>
    </row>
    <row r="53" spans="8:11" ht="12.75">
      <c r="H53">
        <v>13</v>
      </c>
      <c r="I53">
        <v>0.6074546655462448</v>
      </c>
      <c r="J53">
        <v>0.02258063742894069</v>
      </c>
      <c r="K53">
        <v>0.3188587522330884</v>
      </c>
    </row>
    <row r="54" spans="8:11" ht="12.75">
      <c r="H54">
        <v>15.399999618530273</v>
      </c>
      <c r="I54">
        <v>0.22019328516817488</v>
      </c>
      <c r="J54">
        <v>0.037832363241829876</v>
      </c>
      <c r="K54">
        <v>0.6582016991585304</v>
      </c>
    </row>
    <row r="55" spans="8:11" ht="12.75">
      <c r="H55">
        <v>17.799999237060547</v>
      </c>
      <c r="I55">
        <v>0.04948497244213776</v>
      </c>
      <c r="J55">
        <v>0.06330147763073671</v>
      </c>
      <c r="K55">
        <v>0.8851808932195422</v>
      </c>
    </row>
    <row r="56" spans="8:11" ht="12.75">
      <c r="H56">
        <v>20.200000762939453</v>
      </c>
      <c r="I56">
        <v>0.017031980446789094</v>
      </c>
      <c r="J56">
        <v>0.27544025181884163</v>
      </c>
      <c r="K56">
        <v>0.728232162985431</v>
      </c>
    </row>
    <row r="57" spans="8:11" ht="12.75">
      <c r="H57">
        <v>22.600000381469727</v>
      </c>
      <c r="I57">
        <v>0.007547486846609989</v>
      </c>
      <c r="J57">
        <v>0.8362043225138103</v>
      </c>
      <c r="K57">
        <v>0.1591634590263619</v>
      </c>
    </row>
  </sheetData>
  <sheetProtection password="E350" sheet="1" objects="1"/>
  <dataValidations count="1">
    <dataValidation type="list" allowBlank="1" showInputMessage="1" showErrorMessage="1" errorTitle="Wrong Predictor" error="Please select a Predictor namefrom the drop down list in the cell." sqref="I6">
      <formula1>$A$20:$A$23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3:X162"/>
  <sheetViews>
    <sheetView showGridLines="0" workbookViewId="0" topLeftCell="A3">
      <selection activeCell="E4" sqref="E4"/>
    </sheetView>
  </sheetViews>
  <sheetFormatPr defaultColWidth="9.140625" defaultRowHeight="12.75"/>
  <cols>
    <col min="4" max="4" width="11.57421875" style="0" customWidth="1"/>
    <col min="5" max="5" width="14.421875" style="0" customWidth="1"/>
    <col min="7" max="7" width="16.421875" style="0" customWidth="1"/>
    <col min="10" max="10" width="10.8515625" style="0" customWidth="1"/>
    <col min="13" max="13" width="15.28125" style="0" customWidth="1"/>
    <col min="14" max="14" width="10.8515625" style="0" customWidth="1"/>
  </cols>
  <sheetData>
    <row r="3" ht="15.75">
      <c r="A3" s="122" t="s">
        <v>248</v>
      </c>
    </row>
    <row r="4" spans="1:14" ht="12.75">
      <c r="A4" t="s">
        <v>249</v>
      </c>
      <c r="E4" s="135" t="s">
        <v>262</v>
      </c>
      <c r="M4" t="s">
        <v>253</v>
      </c>
      <c r="N4" s="136">
        <v>150</v>
      </c>
    </row>
    <row r="5" spans="13:14" ht="12.75">
      <c r="M5" t="s">
        <v>254</v>
      </c>
      <c r="N5" s="136">
        <v>0</v>
      </c>
    </row>
    <row r="7" spans="17:21" ht="12.75">
      <c r="Q7" t="s">
        <v>255</v>
      </c>
      <c r="R7">
        <v>50</v>
      </c>
      <c r="T7" t="s">
        <v>255</v>
      </c>
      <c r="U7">
        <v>0</v>
      </c>
    </row>
    <row r="8" spans="17:21" ht="12.75">
      <c r="Q8" t="s">
        <v>256</v>
      </c>
      <c r="R8">
        <v>100</v>
      </c>
      <c r="T8" t="s">
        <v>256</v>
      </c>
      <c r="U8">
        <v>0</v>
      </c>
    </row>
    <row r="9" spans="17:23" ht="12.75">
      <c r="Q9" s="134" t="s">
        <v>257</v>
      </c>
      <c r="T9" s="134" t="s">
        <v>258</v>
      </c>
      <c r="W9" s="134" t="s">
        <v>271</v>
      </c>
    </row>
    <row r="10" ht="12.75">
      <c r="J10" s="139">
        <v>3</v>
      </c>
    </row>
    <row r="11" spans="10:24" ht="12.75">
      <c r="J11" s="134" t="s">
        <v>250</v>
      </c>
      <c r="M11" s="143" t="s">
        <v>273</v>
      </c>
      <c r="N11" s="143" t="s">
        <v>251</v>
      </c>
      <c r="O11" s="143" t="s">
        <v>252</v>
      </c>
      <c r="Q11" s="137" t="s">
        <v>259</v>
      </c>
      <c r="R11" s="137" t="s">
        <v>260</v>
      </c>
      <c r="T11" s="137" t="s">
        <v>259</v>
      </c>
      <c r="U11" s="137" t="s">
        <v>260</v>
      </c>
      <c r="W11" s="137" t="s">
        <v>259</v>
      </c>
      <c r="X11" s="137" t="s">
        <v>260</v>
      </c>
    </row>
    <row r="12" spans="10:24" ht="12.75">
      <c r="J12" s="120" t="s">
        <v>261</v>
      </c>
      <c r="M12">
        <v>1</v>
      </c>
      <c r="N12" s="70">
        <v>1</v>
      </c>
      <c r="O12">
        <v>0.9350206851959229</v>
      </c>
      <c r="Q12" s="141">
        <v>0</v>
      </c>
      <c r="R12" s="141">
        <v>0</v>
      </c>
      <c r="T12" s="141">
        <v>0</v>
      </c>
      <c r="U12" s="141">
        <v>0</v>
      </c>
      <c r="W12" s="142">
        <v>0</v>
      </c>
      <c r="X12" s="142">
        <v>0</v>
      </c>
    </row>
    <row r="13" spans="10:24" ht="12.75">
      <c r="J13" s="120" t="s">
        <v>262</v>
      </c>
      <c r="M13">
        <v>1</v>
      </c>
      <c r="N13" s="70">
        <v>1</v>
      </c>
      <c r="O13">
        <v>0.9322276711463928</v>
      </c>
      <c r="Q13" s="140">
        <v>0</v>
      </c>
      <c r="R13" s="140">
        <v>0.019999999552965164</v>
      </c>
      <c r="W13" s="142">
        <v>1</v>
      </c>
      <c r="X13" s="142">
        <v>1</v>
      </c>
    </row>
    <row r="14" spans="10:18" ht="12.75">
      <c r="J14" s="120" t="s">
        <v>263</v>
      </c>
      <c r="M14">
        <v>1</v>
      </c>
      <c r="N14" s="70">
        <v>1</v>
      </c>
      <c r="O14">
        <v>0.9303513169288635</v>
      </c>
      <c r="Q14" s="140">
        <v>0</v>
      </c>
      <c r="R14" s="140">
        <v>0.03999999910593033</v>
      </c>
    </row>
    <row r="15" spans="13:18" ht="12.75">
      <c r="M15">
        <v>1</v>
      </c>
      <c r="N15" s="70">
        <v>1</v>
      </c>
      <c r="O15">
        <v>0.9302208423614502</v>
      </c>
      <c r="Q15" s="140">
        <v>0</v>
      </c>
      <c r="R15" s="140">
        <v>0.05999999865889549</v>
      </c>
    </row>
    <row r="16" spans="13:18" ht="12.75">
      <c r="M16">
        <v>1</v>
      </c>
      <c r="N16" s="70">
        <v>1</v>
      </c>
      <c r="O16">
        <v>0.9301649928092957</v>
      </c>
      <c r="Q16" s="140">
        <v>0</v>
      </c>
      <c r="R16" s="140">
        <v>0.07999999821186066</v>
      </c>
    </row>
    <row r="17" spans="13:18" ht="12.75">
      <c r="M17">
        <v>1</v>
      </c>
      <c r="N17" s="70">
        <v>1</v>
      </c>
      <c r="O17">
        <v>0.9300932884216309</v>
      </c>
      <c r="Q17" s="140">
        <v>0</v>
      </c>
      <c r="R17" s="140">
        <v>0.10000000149011612</v>
      </c>
    </row>
    <row r="18" spans="13:18" ht="12.75">
      <c r="M18">
        <v>1</v>
      </c>
      <c r="N18" s="70">
        <v>1</v>
      </c>
      <c r="O18">
        <v>0.930006206035614</v>
      </c>
      <c r="Q18" s="140">
        <v>0</v>
      </c>
      <c r="R18" s="140">
        <v>0.11999999731779099</v>
      </c>
    </row>
    <row r="19" spans="13:18" ht="12.75">
      <c r="M19">
        <v>1</v>
      </c>
      <c r="N19" s="70">
        <v>1</v>
      </c>
      <c r="O19">
        <v>0.929130494594574</v>
      </c>
      <c r="Q19" s="140">
        <v>0</v>
      </c>
      <c r="R19" s="140">
        <v>0.14000000059604645</v>
      </c>
    </row>
    <row r="20" spans="13:18" ht="12.75">
      <c r="M20">
        <v>1</v>
      </c>
      <c r="N20" s="70">
        <v>1</v>
      </c>
      <c r="O20">
        <v>0.9285159707069397</v>
      </c>
      <c r="Q20" s="140">
        <v>0</v>
      </c>
      <c r="R20" s="140">
        <v>0.1599999964237213</v>
      </c>
    </row>
    <row r="21" spans="13:18" ht="12.75">
      <c r="M21">
        <v>1</v>
      </c>
      <c r="N21" s="70">
        <v>1</v>
      </c>
      <c r="O21">
        <v>0.9276904463768005</v>
      </c>
      <c r="Q21" s="140">
        <v>0</v>
      </c>
      <c r="R21" s="140">
        <v>0.18000000715255737</v>
      </c>
    </row>
    <row r="22" spans="13:18" ht="12.75">
      <c r="M22">
        <v>1</v>
      </c>
      <c r="N22" s="70">
        <v>1</v>
      </c>
      <c r="O22">
        <v>0.9271590113639832</v>
      </c>
      <c r="Q22" s="140">
        <v>0</v>
      </c>
      <c r="R22" s="140">
        <v>0.20000000298023224</v>
      </c>
    </row>
    <row r="23" spans="13:18" ht="12.75">
      <c r="M23">
        <v>1</v>
      </c>
      <c r="N23" s="70">
        <v>1</v>
      </c>
      <c r="O23">
        <v>0.9270685315132141</v>
      </c>
      <c r="Q23" s="140">
        <v>0</v>
      </c>
      <c r="R23" s="140">
        <v>0.2199999988079071</v>
      </c>
    </row>
    <row r="24" spans="13:18" ht="12.75">
      <c r="M24">
        <v>1</v>
      </c>
      <c r="N24" s="70">
        <v>1</v>
      </c>
      <c r="O24">
        <v>0.9266324043273926</v>
      </c>
      <c r="Q24" s="140">
        <v>0</v>
      </c>
      <c r="R24" s="140">
        <v>0.23999999463558197</v>
      </c>
    </row>
    <row r="25" spans="13:18" ht="12.75">
      <c r="M25">
        <v>1</v>
      </c>
      <c r="N25" s="70">
        <v>1</v>
      </c>
      <c r="O25">
        <v>0.9254103899002075</v>
      </c>
      <c r="Q25" s="140">
        <v>0</v>
      </c>
      <c r="R25" s="140">
        <v>0.25999999046325684</v>
      </c>
    </row>
    <row r="26" spans="13:18" ht="12.75">
      <c r="M26">
        <v>1</v>
      </c>
      <c r="N26" s="70">
        <v>1</v>
      </c>
      <c r="O26">
        <v>0.9250363111495972</v>
      </c>
      <c r="Q26" s="140">
        <v>0</v>
      </c>
      <c r="R26" s="140">
        <v>0.2800000011920929</v>
      </c>
    </row>
    <row r="27" spans="13:18" ht="12.75">
      <c r="M27">
        <v>1</v>
      </c>
      <c r="N27" s="70">
        <v>1</v>
      </c>
      <c r="O27">
        <v>0.9241020083427429</v>
      </c>
      <c r="Q27" s="140">
        <v>0</v>
      </c>
      <c r="R27" s="140">
        <v>0.30000001192092896</v>
      </c>
    </row>
    <row r="28" spans="13:18" ht="12.75">
      <c r="M28">
        <v>1</v>
      </c>
      <c r="N28" s="70">
        <v>1</v>
      </c>
      <c r="O28">
        <v>0.923854649066925</v>
      </c>
      <c r="Q28" s="140">
        <v>0</v>
      </c>
      <c r="R28" s="140">
        <v>0.3199999928474426</v>
      </c>
    </row>
    <row r="29" spans="13:18" ht="12.75">
      <c r="M29">
        <v>1</v>
      </c>
      <c r="N29" s="70">
        <v>1</v>
      </c>
      <c r="O29">
        <v>0.9236159920692444</v>
      </c>
      <c r="Q29" s="140">
        <v>0</v>
      </c>
      <c r="R29" s="140">
        <v>0.3400000035762787</v>
      </c>
    </row>
    <row r="30" spans="13:18" ht="12.75">
      <c r="M30">
        <v>1</v>
      </c>
      <c r="N30" s="70">
        <v>1</v>
      </c>
      <c r="O30">
        <v>0.9224506616592407</v>
      </c>
      <c r="Q30" s="140">
        <v>0</v>
      </c>
      <c r="R30" s="140">
        <v>0.36000001430511475</v>
      </c>
    </row>
    <row r="31" spans="13:18" ht="12.75">
      <c r="M31">
        <v>1</v>
      </c>
      <c r="N31" s="70">
        <v>1</v>
      </c>
      <c r="O31">
        <v>0.9209663271903992</v>
      </c>
      <c r="Q31" s="140">
        <v>0</v>
      </c>
      <c r="R31" s="140">
        <v>0.3799999952316284</v>
      </c>
    </row>
    <row r="32" spans="13:18" ht="12.75">
      <c r="M32">
        <v>1</v>
      </c>
      <c r="N32" s="70">
        <v>1</v>
      </c>
      <c r="O32">
        <v>0.9199110865592957</v>
      </c>
      <c r="Q32" s="140">
        <v>0</v>
      </c>
      <c r="R32" s="140">
        <v>0.4000000059604645</v>
      </c>
    </row>
    <row r="33" spans="13:18" ht="12.75">
      <c r="M33">
        <v>1</v>
      </c>
      <c r="N33" s="70">
        <v>1</v>
      </c>
      <c r="O33">
        <v>0.9196020364761353</v>
      </c>
      <c r="Q33" s="140">
        <v>0</v>
      </c>
      <c r="R33" s="140">
        <v>0.41999998688697815</v>
      </c>
    </row>
    <row r="34" spans="13:18" ht="12.75">
      <c r="M34">
        <v>1</v>
      </c>
      <c r="N34" s="70">
        <v>1</v>
      </c>
      <c r="O34">
        <v>0.9196020364761353</v>
      </c>
      <c r="Q34" s="140">
        <v>0</v>
      </c>
      <c r="R34" s="140">
        <v>0.4399999976158142</v>
      </c>
    </row>
    <row r="35" spans="13:18" ht="12.75">
      <c r="M35">
        <v>1</v>
      </c>
      <c r="N35" s="70">
        <v>1</v>
      </c>
      <c r="O35">
        <v>0.9161685109138489</v>
      </c>
      <c r="Q35" s="140">
        <v>0</v>
      </c>
      <c r="R35" s="140">
        <v>0.46000000834465027</v>
      </c>
    </row>
    <row r="36" spans="13:18" ht="12.75">
      <c r="M36">
        <v>1</v>
      </c>
      <c r="N36" s="70">
        <v>1</v>
      </c>
      <c r="O36">
        <v>0.9155898690223694</v>
      </c>
      <c r="Q36" s="140">
        <v>0</v>
      </c>
      <c r="R36" s="140">
        <v>0.47999998927116394</v>
      </c>
    </row>
    <row r="37" spans="13:18" ht="12.75">
      <c r="M37">
        <v>1</v>
      </c>
      <c r="N37" s="70">
        <v>1</v>
      </c>
      <c r="O37">
        <v>0.9143502116203308</v>
      </c>
      <c r="Q37" s="140">
        <v>0</v>
      </c>
      <c r="R37" s="140">
        <v>0.5</v>
      </c>
    </row>
    <row r="38" spans="13:18" ht="12.75">
      <c r="M38">
        <v>1</v>
      </c>
      <c r="N38" s="70">
        <v>1</v>
      </c>
      <c r="O38">
        <v>0.9132702946662903</v>
      </c>
      <c r="Q38" s="140">
        <v>0</v>
      </c>
      <c r="R38" s="140">
        <v>0.5199999809265137</v>
      </c>
    </row>
    <row r="39" spans="13:18" ht="12.75">
      <c r="M39">
        <v>1</v>
      </c>
      <c r="N39" s="70">
        <v>1</v>
      </c>
      <c r="O39">
        <v>0.9127129316329956</v>
      </c>
      <c r="Q39" s="140">
        <v>0</v>
      </c>
      <c r="R39" s="140">
        <v>0.5400000214576721</v>
      </c>
    </row>
    <row r="40" spans="13:18" ht="12.75">
      <c r="M40">
        <v>1</v>
      </c>
      <c r="N40" s="70">
        <v>1</v>
      </c>
      <c r="O40">
        <v>0.910664439201355</v>
      </c>
      <c r="Q40" s="140">
        <v>0</v>
      </c>
      <c r="R40" s="140">
        <v>0.5600000023841858</v>
      </c>
    </row>
    <row r="41" spans="13:18" ht="12.75">
      <c r="M41">
        <v>1</v>
      </c>
      <c r="N41" s="70">
        <v>1</v>
      </c>
      <c r="O41">
        <v>0.9101477861404419</v>
      </c>
      <c r="Q41" s="140">
        <v>0</v>
      </c>
      <c r="R41" s="140">
        <v>0.5799999833106995</v>
      </c>
    </row>
    <row r="42" spans="13:18" ht="12.75">
      <c r="M42">
        <v>1</v>
      </c>
      <c r="N42" s="70">
        <v>1</v>
      </c>
      <c r="O42">
        <v>0.9059839248657227</v>
      </c>
      <c r="Q42" s="140">
        <v>0</v>
      </c>
      <c r="R42" s="140">
        <v>0.6000000238418579</v>
      </c>
    </row>
    <row r="43" spans="13:18" ht="12.75">
      <c r="M43">
        <v>1</v>
      </c>
      <c r="N43" s="70">
        <v>1</v>
      </c>
      <c r="O43">
        <v>0.9010792374610901</v>
      </c>
      <c r="Q43" s="140">
        <v>0</v>
      </c>
      <c r="R43" s="140">
        <v>0.6200000047683716</v>
      </c>
    </row>
    <row r="44" spans="13:18" ht="12.75">
      <c r="M44">
        <v>1</v>
      </c>
      <c r="N44" s="70">
        <v>1</v>
      </c>
      <c r="O44">
        <v>0.8983887434005737</v>
      </c>
      <c r="Q44" s="140">
        <v>0</v>
      </c>
      <c r="R44" s="140">
        <v>0.6399999856948853</v>
      </c>
    </row>
    <row r="45" spans="13:18" ht="12.75">
      <c r="M45">
        <v>1</v>
      </c>
      <c r="N45" s="70">
        <v>1</v>
      </c>
      <c r="O45">
        <v>0.8897642493247986</v>
      </c>
      <c r="Q45" s="140">
        <v>0</v>
      </c>
      <c r="R45" s="140">
        <v>0.6600000262260437</v>
      </c>
    </row>
    <row r="46" spans="13:18" ht="12.75">
      <c r="M46">
        <v>1</v>
      </c>
      <c r="N46" s="70">
        <v>1</v>
      </c>
      <c r="O46">
        <v>0.8880569338798523</v>
      </c>
      <c r="Q46" s="140">
        <v>0</v>
      </c>
      <c r="R46" s="140">
        <v>0.6800000071525574</v>
      </c>
    </row>
    <row r="47" spans="13:18" ht="12.75">
      <c r="M47">
        <v>1</v>
      </c>
      <c r="N47" s="70">
        <v>1</v>
      </c>
      <c r="O47">
        <v>0.8871663212776184</v>
      </c>
      <c r="Q47" s="140">
        <v>0</v>
      </c>
      <c r="R47" s="140">
        <v>0.699999988079071</v>
      </c>
    </row>
    <row r="48" spans="13:18" ht="12.75">
      <c r="M48">
        <v>1</v>
      </c>
      <c r="N48" s="70">
        <v>1</v>
      </c>
      <c r="O48">
        <v>0.8799005150794983</v>
      </c>
      <c r="Q48" s="140">
        <v>0</v>
      </c>
      <c r="R48" s="140">
        <v>0.7200000286102295</v>
      </c>
    </row>
    <row r="49" spans="13:18" ht="12.75">
      <c r="M49">
        <v>1</v>
      </c>
      <c r="N49" s="70">
        <v>1</v>
      </c>
      <c r="O49">
        <v>0.8673059940338135</v>
      </c>
      <c r="Q49" s="140">
        <v>0</v>
      </c>
      <c r="R49" s="140">
        <v>0.7400000095367432</v>
      </c>
    </row>
    <row r="50" spans="13:18" ht="12.75">
      <c r="M50">
        <v>1</v>
      </c>
      <c r="N50" s="70">
        <v>1</v>
      </c>
      <c r="O50">
        <v>0.8610305786132812</v>
      </c>
      <c r="Q50" s="140">
        <v>0</v>
      </c>
      <c r="R50" s="140">
        <v>0.7599999904632568</v>
      </c>
    </row>
    <row r="51" spans="13:18" ht="12.75">
      <c r="M51">
        <v>1</v>
      </c>
      <c r="N51" s="70">
        <v>1</v>
      </c>
      <c r="O51">
        <v>0.8369567394256592</v>
      </c>
      <c r="Q51" s="140">
        <v>0</v>
      </c>
      <c r="R51" s="140">
        <v>0.7799999713897705</v>
      </c>
    </row>
    <row r="52" spans="13:18" ht="12.75">
      <c r="M52">
        <v>1</v>
      </c>
      <c r="N52" s="70">
        <v>1</v>
      </c>
      <c r="O52">
        <v>0.835622251033783</v>
      </c>
      <c r="Q52" s="140">
        <v>0</v>
      </c>
      <c r="R52" s="140">
        <v>0.800000011920929</v>
      </c>
    </row>
    <row r="53" spans="13:18" ht="12.75">
      <c r="M53">
        <v>1</v>
      </c>
      <c r="N53" s="70">
        <v>1</v>
      </c>
      <c r="O53">
        <v>0.8167029619216919</v>
      </c>
      <c r="Q53" s="140">
        <v>0</v>
      </c>
      <c r="R53" s="140">
        <v>0.8199999928474426</v>
      </c>
    </row>
    <row r="54" spans="13:18" ht="12.75">
      <c r="M54">
        <v>1</v>
      </c>
      <c r="N54" s="70">
        <v>1</v>
      </c>
      <c r="O54">
        <v>0.8019893765449524</v>
      </c>
      <c r="Q54" s="140">
        <v>0</v>
      </c>
      <c r="R54" s="140">
        <v>0.8399999737739563</v>
      </c>
    </row>
    <row r="55" spans="13:18" ht="12.75">
      <c r="M55">
        <v>1</v>
      </c>
      <c r="N55" s="70">
        <v>1</v>
      </c>
      <c r="O55">
        <v>0.7911047339439392</v>
      </c>
      <c r="Q55" s="140">
        <v>0</v>
      </c>
      <c r="R55" s="140">
        <v>0.8600000143051147</v>
      </c>
    </row>
    <row r="56" spans="13:18" ht="12.75">
      <c r="M56">
        <v>1</v>
      </c>
      <c r="N56" s="70">
        <v>1</v>
      </c>
      <c r="O56">
        <v>0.7785894870758057</v>
      </c>
      <c r="Q56" s="140">
        <v>0</v>
      </c>
      <c r="R56" s="140">
        <v>0.8799999952316284</v>
      </c>
    </row>
    <row r="57" spans="13:18" ht="12.75">
      <c r="M57">
        <v>1</v>
      </c>
      <c r="N57" s="70">
        <v>1</v>
      </c>
      <c r="O57">
        <v>0.7383422255516052</v>
      </c>
      <c r="Q57" s="140">
        <v>0</v>
      </c>
      <c r="R57" s="140">
        <v>0.8999999761581421</v>
      </c>
    </row>
    <row r="58" spans="13:18" ht="12.75">
      <c r="M58">
        <v>1</v>
      </c>
      <c r="N58" s="70">
        <v>0</v>
      </c>
      <c r="O58">
        <v>0.689629077911377</v>
      </c>
      <c r="Q58" s="140">
        <v>0</v>
      </c>
      <c r="R58" s="140">
        <v>0.9200000166893005</v>
      </c>
    </row>
    <row r="59" spans="13:18" ht="12.75">
      <c r="M59">
        <v>1</v>
      </c>
      <c r="N59" s="70">
        <v>1</v>
      </c>
      <c r="O59">
        <v>0.6654025316238403</v>
      </c>
      <c r="Q59" s="140">
        <v>0.009999999776482582</v>
      </c>
      <c r="R59" s="140">
        <v>0.9200000166893005</v>
      </c>
    </row>
    <row r="60" spans="13:18" ht="12.75">
      <c r="M60">
        <v>1</v>
      </c>
      <c r="N60" s="70">
        <v>1</v>
      </c>
      <c r="O60">
        <v>0.5573729872703552</v>
      </c>
      <c r="Q60" s="140">
        <v>0.009999999776482582</v>
      </c>
      <c r="R60" s="140">
        <v>0.9399999976158142</v>
      </c>
    </row>
    <row r="61" spans="13:18" ht="12.75">
      <c r="M61">
        <v>1</v>
      </c>
      <c r="N61" s="70">
        <v>0</v>
      </c>
      <c r="O61">
        <v>0.39635759592056274</v>
      </c>
      <c r="Q61" s="140">
        <v>0.009999999776482582</v>
      </c>
      <c r="R61" s="140">
        <v>0.9599999785423279</v>
      </c>
    </row>
    <row r="62" spans="13:18" ht="12.75">
      <c r="M62">
        <v>1</v>
      </c>
      <c r="N62" s="70">
        <v>0</v>
      </c>
      <c r="O62">
        <v>0.31761234998703003</v>
      </c>
      <c r="Q62" s="140">
        <v>0.019999999552965164</v>
      </c>
      <c r="R62" s="140">
        <v>0.9599999785423279</v>
      </c>
    </row>
    <row r="63" spans="13:18" ht="12.75">
      <c r="M63">
        <v>1</v>
      </c>
      <c r="N63" s="70">
        <v>0</v>
      </c>
      <c r="O63">
        <v>0.22911207377910614</v>
      </c>
      <c r="Q63" s="140">
        <v>0.029999999329447746</v>
      </c>
      <c r="R63" s="140">
        <v>0.9599999785423279</v>
      </c>
    </row>
    <row r="64" spans="13:18" ht="12.75">
      <c r="M64">
        <v>1</v>
      </c>
      <c r="N64" s="70">
        <v>0</v>
      </c>
      <c r="O64">
        <v>0.19787992537021637</v>
      </c>
      <c r="Q64" s="140">
        <v>0.03999999910593033</v>
      </c>
      <c r="R64" s="140">
        <v>0.9599999785423279</v>
      </c>
    </row>
    <row r="65" spans="13:18" ht="12.75">
      <c r="M65">
        <v>1</v>
      </c>
      <c r="N65" s="70">
        <v>1</v>
      </c>
      <c r="O65">
        <v>0.12503674626350403</v>
      </c>
      <c r="Q65" s="140">
        <v>0.05000000074505806</v>
      </c>
      <c r="R65" s="140">
        <v>0.9599999785423279</v>
      </c>
    </row>
    <row r="66" spans="13:18" ht="12.75">
      <c r="M66">
        <v>1</v>
      </c>
      <c r="N66" s="70">
        <v>0</v>
      </c>
      <c r="O66">
        <v>0.07919464260339737</v>
      </c>
      <c r="Q66" s="140">
        <v>0.05000000074505806</v>
      </c>
      <c r="R66" s="140">
        <v>0.9800000190734863</v>
      </c>
    </row>
    <row r="67" spans="13:18" ht="12.75">
      <c r="M67">
        <v>1</v>
      </c>
      <c r="N67" s="70">
        <v>0</v>
      </c>
      <c r="O67">
        <v>0.07653216272592545</v>
      </c>
      <c r="Q67" s="140">
        <v>0.05999999865889549</v>
      </c>
      <c r="R67" s="140">
        <v>0.9800000190734863</v>
      </c>
    </row>
    <row r="68" spans="13:18" ht="12.75">
      <c r="M68">
        <v>1</v>
      </c>
      <c r="N68" s="70">
        <v>0</v>
      </c>
      <c r="O68">
        <v>0.07626084238290787</v>
      </c>
      <c r="Q68" s="140">
        <v>0.07000000029802322</v>
      </c>
      <c r="R68" s="140">
        <v>0.9800000190734863</v>
      </c>
    </row>
    <row r="69" spans="13:18" ht="12.75">
      <c r="M69">
        <v>1</v>
      </c>
      <c r="N69" s="70">
        <v>0</v>
      </c>
      <c r="O69">
        <v>0.07525013387203217</v>
      </c>
      <c r="Q69" s="140">
        <v>0.07999999821186066</v>
      </c>
      <c r="R69" s="140">
        <v>0.9800000190734863</v>
      </c>
    </row>
    <row r="70" spans="13:18" ht="12.75">
      <c r="M70">
        <v>1</v>
      </c>
      <c r="N70" s="70">
        <v>0</v>
      </c>
      <c r="O70">
        <v>0.07520843297243118</v>
      </c>
      <c r="Q70" s="140">
        <v>0.09000000357627869</v>
      </c>
      <c r="R70" s="140">
        <v>0.9800000190734863</v>
      </c>
    </row>
    <row r="71" spans="13:18" ht="12.75">
      <c r="M71">
        <v>1</v>
      </c>
      <c r="N71" s="70">
        <v>0</v>
      </c>
      <c r="O71">
        <v>0.0748802125453949</v>
      </c>
      <c r="Q71" s="140">
        <v>0.10000000149011612</v>
      </c>
      <c r="R71" s="140">
        <v>0.9800000190734863</v>
      </c>
    </row>
    <row r="72" spans="13:18" ht="12.75">
      <c r="M72">
        <v>1</v>
      </c>
      <c r="N72" s="70">
        <v>0</v>
      </c>
      <c r="O72">
        <v>0.07341396063566208</v>
      </c>
      <c r="Q72" s="140">
        <v>0.10999999940395355</v>
      </c>
      <c r="R72" s="140">
        <v>0.9800000190734863</v>
      </c>
    </row>
    <row r="73" spans="13:18" ht="12.75">
      <c r="M73">
        <v>1</v>
      </c>
      <c r="N73" s="70">
        <v>0</v>
      </c>
      <c r="O73">
        <v>0.07274623215198517</v>
      </c>
      <c r="Q73" s="140">
        <v>0.11999999731779099</v>
      </c>
      <c r="R73" s="140">
        <v>0.9800000190734863</v>
      </c>
    </row>
    <row r="74" spans="13:18" ht="12.75">
      <c r="M74">
        <v>1</v>
      </c>
      <c r="N74" s="70">
        <v>0</v>
      </c>
      <c r="O74">
        <v>0.07085995376110077</v>
      </c>
      <c r="Q74" s="140">
        <v>0.12999999523162842</v>
      </c>
      <c r="R74" s="140">
        <v>0.9800000190734863</v>
      </c>
    </row>
    <row r="75" spans="13:18" ht="12.75">
      <c r="M75">
        <v>1</v>
      </c>
      <c r="N75" s="70">
        <v>0</v>
      </c>
      <c r="O75">
        <v>0.07003749907016754</v>
      </c>
      <c r="Q75" s="140">
        <v>0.14000000059604645</v>
      </c>
      <c r="R75" s="140">
        <v>0.9800000190734863</v>
      </c>
    </row>
    <row r="76" spans="13:18" ht="12.75">
      <c r="M76">
        <v>1</v>
      </c>
      <c r="N76" s="70">
        <v>0</v>
      </c>
      <c r="O76">
        <v>0.06954757869243622</v>
      </c>
      <c r="Q76" s="140">
        <v>0.15000000596046448</v>
      </c>
      <c r="R76" s="140">
        <v>0.9800000190734863</v>
      </c>
    </row>
    <row r="77" spans="13:18" ht="12.75">
      <c r="M77">
        <v>1</v>
      </c>
      <c r="N77" s="70">
        <v>0</v>
      </c>
      <c r="O77">
        <v>0.06915891170501709</v>
      </c>
      <c r="Q77" s="140">
        <v>0.1599999964237213</v>
      </c>
      <c r="R77" s="140">
        <v>0.9800000190734863</v>
      </c>
    </row>
    <row r="78" spans="13:18" ht="12.75">
      <c r="M78">
        <v>1</v>
      </c>
      <c r="N78" s="70">
        <v>0</v>
      </c>
      <c r="O78">
        <v>0.06799938529729843</v>
      </c>
      <c r="Q78" s="140">
        <v>0.17000000178813934</v>
      </c>
      <c r="R78" s="140">
        <v>0.9800000190734863</v>
      </c>
    </row>
    <row r="79" spans="13:18" ht="12.75">
      <c r="M79">
        <v>1</v>
      </c>
      <c r="N79" s="70">
        <v>0</v>
      </c>
      <c r="O79">
        <v>0.06623652577400208</v>
      </c>
      <c r="Q79" s="140">
        <v>0.18000000715255737</v>
      </c>
      <c r="R79" s="140">
        <v>0.9800000190734863</v>
      </c>
    </row>
    <row r="80" spans="13:18" ht="12.75">
      <c r="M80">
        <v>1</v>
      </c>
      <c r="N80" s="70">
        <v>1</v>
      </c>
      <c r="O80">
        <v>0.06592711806297302</v>
      </c>
      <c r="Q80" s="140">
        <v>0.1899999976158142</v>
      </c>
      <c r="R80" s="140">
        <v>0.9800000190734863</v>
      </c>
    </row>
    <row r="81" spans="13:18" ht="12.75">
      <c r="M81">
        <v>1</v>
      </c>
      <c r="N81" s="70">
        <v>0</v>
      </c>
      <c r="O81">
        <v>0.0657702386379242</v>
      </c>
      <c r="Q81" s="140">
        <v>0.1899999976158142</v>
      </c>
      <c r="R81" s="140">
        <v>1</v>
      </c>
    </row>
    <row r="82" spans="13:18" ht="12.75">
      <c r="M82">
        <v>1</v>
      </c>
      <c r="N82" s="70">
        <v>0</v>
      </c>
      <c r="O82">
        <v>0.06574037671089172</v>
      </c>
      <c r="Q82" s="140">
        <v>0.20000000298023224</v>
      </c>
      <c r="R82" s="140">
        <v>1</v>
      </c>
    </row>
    <row r="83" spans="13:18" ht="12.75">
      <c r="M83">
        <v>1</v>
      </c>
      <c r="N83" s="70">
        <v>0</v>
      </c>
      <c r="O83">
        <v>0.0651744082570076</v>
      </c>
      <c r="Q83" s="140">
        <v>0.20999999344348907</v>
      </c>
      <c r="R83" s="140">
        <v>1</v>
      </c>
    </row>
    <row r="84" spans="13:18" ht="12.75">
      <c r="M84">
        <v>1</v>
      </c>
      <c r="N84" s="70">
        <v>0</v>
      </c>
      <c r="O84">
        <v>0.06502904742956161</v>
      </c>
      <c r="Q84" s="140">
        <v>0.2199999988079071</v>
      </c>
      <c r="R84" s="140">
        <v>1</v>
      </c>
    </row>
    <row r="85" spans="13:18" ht="12.75">
      <c r="M85">
        <v>1</v>
      </c>
      <c r="N85" s="70">
        <v>0</v>
      </c>
      <c r="O85">
        <v>0.06493660062551498</v>
      </c>
      <c r="Q85" s="140">
        <v>0.23000000417232513</v>
      </c>
      <c r="R85" s="140">
        <v>1</v>
      </c>
    </row>
    <row r="86" spans="13:18" ht="12.75">
      <c r="M86">
        <v>1</v>
      </c>
      <c r="N86" s="70">
        <v>0</v>
      </c>
      <c r="O86">
        <v>0.06488192826509476</v>
      </c>
      <c r="Q86" s="140">
        <v>0.23999999463558197</v>
      </c>
      <c r="R86" s="140">
        <v>1</v>
      </c>
    </row>
    <row r="87" spans="13:18" ht="12.75">
      <c r="M87">
        <v>1</v>
      </c>
      <c r="N87" s="70">
        <v>0</v>
      </c>
      <c r="O87">
        <v>0.06297153979539871</v>
      </c>
      <c r="Q87" s="140">
        <v>0.25</v>
      </c>
      <c r="R87" s="140">
        <v>1</v>
      </c>
    </row>
    <row r="88" spans="13:18" ht="12.75">
      <c r="M88">
        <v>1</v>
      </c>
      <c r="N88" s="70">
        <v>0</v>
      </c>
      <c r="O88">
        <v>0.06167108938097954</v>
      </c>
      <c r="Q88" s="140">
        <v>0.25999999046325684</v>
      </c>
      <c r="R88" s="140">
        <v>1</v>
      </c>
    </row>
    <row r="89" spans="13:18" ht="12.75">
      <c r="M89">
        <v>1</v>
      </c>
      <c r="N89" s="70">
        <v>0</v>
      </c>
      <c r="O89">
        <v>0.061426062136888504</v>
      </c>
      <c r="Q89" s="140">
        <v>0.27000001072883606</v>
      </c>
      <c r="R89" s="140">
        <v>1</v>
      </c>
    </row>
    <row r="90" spans="13:18" ht="12.75">
      <c r="M90">
        <v>1</v>
      </c>
      <c r="N90" s="70">
        <v>0</v>
      </c>
      <c r="O90">
        <v>0.06013568118214607</v>
      </c>
      <c r="Q90" s="140">
        <v>0.2800000011920929</v>
      </c>
      <c r="R90" s="140">
        <v>1</v>
      </c>
    </row>
    <row r="91" spans="13:18" ht="12.75">
      <c r="M91">
        <v>1</v>
      </c>
      <c r="N91" s="70">
        <v>0</v>
      </c>
      <c r="O91">
        <v>0.05858086049556732</v>
      </c>
      <c r="Q91" s="140">
        <v>0.28999999165534973</v>
      </c>
      <c r="R91" s="140">
        <v>1</v>
      </c>
    </row>
    <row r="92" spans="13:18" ht="12.75">
      <c r="M92">
        <v>1</v>
      </c>
      <c r="N92" s="70">
        <v>0</v>
      </c>
      <c r="O92">
        <v>0.05857314541935921</v>
      </c>
      <c r="Q92" s="140">
        <v>0.30000001192092896</v>
      </c>
      <c r="R92" s="140">
        <v>1</v>
      </c>
    </row>
    <row r="93" spans="13:18" ht="12.75">
      <c r="M93">
        <v>1</v>
      </c>
      <c r="N93" s="70">
        <v>0</v>
      </c>
      <c r="O93">
        <v>0.057663675397634506</v>
      </c>
      <c r="Q93" s="140">
        <v>0.3100000023841858</v>
      </c>
      <c r="R93" s="140">
        <v>1</v>
      </c>
    </row>
    <row r="94" spans="13:18" ht="12.75">
      <c r="M94">
        <v>1</v>
      </c>
      <c r="N94" s="70">
        <v>0</v>
      </c>
      <c r="O94">
        <v>0.054905809462070465</v>
      </c>
      <c r="Q94" s="140">
        <v>0.3199999928474426</v>
      </c>
      <c r="R94" s="140">
        <v>1</v>
      </c>
    </row>
    <row r="95" spans="13:18" ht="12.75">
      <c r="M95">
        <v>1</v>
      </c>
      <c r="N95" s="70">
        <v>0</v>
      </c>
      <c r="O95">
        <v>0.05475253611803055</v>
      </c>
      <c r="Q95" s="140">
        <v>0.33000001311302185</v>
      </c>
      <c r="R95" s="140">
        <v>1</v>
      </c>
    </row>
    <row r="96" spans="13:18" ht="12.75">
      <c r="M96">
        <v>1</v>
      </c>
      <c r="N96" s="70">
        <v>0</v>
      </c>
      <c r="O96">
        <v>0.05379026383161545</v>
      </c>
      <c r="Q96" s="140">
        <v>0.3400000035762787</v>
      </c>
      <c r="R96" s="140">
        <v>1</v>
      </c>
    </row>
    <row r="97" spans="13:18" ht="12.75">
      <c r="M97">
        <v>1</v>
      </c>
      <c r="N97" s="70">
        <v>0</v>
      </c>
      <c r="O97">
        <v>0.050522565841674805</v>
      </c>
      <c r="Q97" s="140">
        <v>0.3499999940395355</v>
      </c>
      <c r="R97" s="140">
        <v>1</v>
      </c>
    </row>
    <row r="98" spans="13:18" ht="12.75">
      <c r="M98">
        <v>1</v>
      </c>
      <c r="N98" s="70">
        <v>0</v>
      </c>
      <c r="O98">
        <v>0.050460852682590485</v>
      </c>
      <c r="Q98" s="140">
        <v>0.36000001430511475</v>
      </c>
      <c r="R98" s="140">
        <v>1</v>
      </c>
    </row>
    <row r="99" spans="13:18" ht="12.75">
      <c r="M99">
        <v>1</v>
      </c>
      <c r="N99" s="70">
        <v>0</v>
      </c>
      <c r="O99">
        <v>0.05027005448937416</v>
      </c>
      <c r="Q99" s="140">
        <v>0.3700000047683716</v>
      </c>
      <c r="R99" s="140">
        <v>1</v>
      </c>
    </row>
    <row r="100" spans="13:18" ht="12.75">
      <c r="M100">
        <v>1</v>
      </c>
      <c r="N100" s="70">
        <v>0</v>
      </c>
      <c r="O100">
        <v>0.04931281507015228</v>
      </c>
      <c r="Q100" s="140">
        <v>0.3799999952316284</v>
      </c>
      <c r="R100" s="140">
        <v>1</v>
      </c>
    </row>
    <row r="101" spans="13:18" ht="12.75">
      <c r="M101">
        <v>1</v>
      </c>
      <c r="N101" s="70">
        <v>0</v>
      </c>
      <c r="O101">
        <v>0.048798561096191406</v>
      </c>
      <c r="Q101" s="140">
        <v>0.38999998569488525</v>
      </c>
      <c r="R101" s="140">
        <v>1</v>
      </c>
    </row>
    <row r="102" spans="13:18" ht="12.75">
      <c r="M102">
        <v>1</v>
      </c>
      <c r="N102" s="70">
        <v>0</v>
      </c>
      <c r="O102">
        <v>0.04322075471282005</v>
      </c>
      <c r="Q102" s="140">
        <v>0.4000000059604645</v>
      </c>
      <c r="R102" s="140">
        <v>1</v>
      </c>
    </row>
    <row r="103" spans="13:18" ht="12.75">
      <c r="M103">
        <v>1</v>
      </c>
      <c r="N103" s="70">
        <v>0</v>
      </c>
      <c r="O103">
        <v>0.041295088827610016</v>
      </c>
      <c r="Q103" s="140">
        <v>0.4099999964237213</v>
      </c>
      <c r="R103" s="140">
        <v>1</v>
      </c>
    </row>
    <row r="104" spans="13:18" ht="12.75">
      <c r="M104">
        <v>1</v>
      </c>
      <c r="N104" s="70">
        <v>0</v>
      </c>
      <c r="O104">
        <v>0.03951543569564819</v>
      </c>
      <c r="Q104" s="140">
        <v>0.41999998688697815</v>
      </c>
      <c r="R104" s="140">
        <v>1</v>
      </c>
    </row>
    <row r="105" spans="13:18" ht="12.75">
      <c r="M105">
        <v>1</v>
      </c>
      <c r="N105" s="70">
        <v>0</v>
      </c>
      <c r="O105">
        <v>0.03864939510822296</v>
      </c>
      <c r="Q105" s="140">
        <v>0.4300000071525574</v>
      </c>
      <c r="R105" s="140">
        <v>1</v>
      </c>
    </row>
    <row r="106" spans="13:18" ht="12.75">
      <c r="M106">
        <v>1</v>
      </c>
      <c r="N106" s="70">
        <v>0</v>
      </c>
      <c r="O106">
        <v>0.03612865135073662</v>
      </c>
      <c r="Q106" s="140">
        <v>0.4399999976158142</v>
      </c>
      <c r="R106" s="140">
        <v>1</v>
      </c>
    </row>
    <row r="107" spans="13:18" ht="12.75">
      <c r="M107">
        <v>1</v>
      </c>
      <c r="N107" s="70">
        <v>0</v>
      </c>
      <c r="O107">
        <v>0.03536460921168327</v>
      </c>
      <c r="Q107" s="140">
        <v>0.44999998807907104</v>
      </c>
      <c r="R107" s="140">
        <v>1</v>
      </c>
    </row>
    <row r="108" spans="13:18" ht="12.75">
      <c r="M108">
        <v>1</v>
      </c>
      <c r="N108" s="70">
        <v>0</v>
      </c>
      <c r="O108">
        <v>0.03446098044514656</v>
      </c>
      <c r="Q108" s="140">
        <v>0.46000000834465027</v>
      </c>
      <c r="R108" s="140">
        <v>1</v>
      </c>
    </row>
    <row r="109" spans="13:18" ht="12.75">
      <c r="M109">
        <v>1</v>
      </c>
      <c r="N109" s="70">
        <v>0</v>
      </c>
      <c r="O109">
        <v>0.03269072622060776</v>
      </c>
      <c r="Q109" s="140">
        <v>0.4699999988079071</v>
      </c>
      <c r="R109" s="140">
        <v>1</v>
      </c>
    </row>
    <row r="110" spans="13:18" ht="12.75">
      <c r="M110">
        <v>1</v>
      </c>
      <c r="N110" s="70">
        <v>0</v>
      </c>
      <c r="O110">
        <v>0.030898362398147583</v>
      </c>
      <c r="Q110" s="140">
        <v>0.47999998927116394</v>
      </c>
      <c r="R110" s="140">
        <v>1</v>
      </c>
    </row>
    <row r="111" spans="13:18" ht="12.75">
      <c r="M111">
        <v>1</v>
      </c>
      <c r="N111" s="70">
        <v>0</v>
      </c>
      <c r="O111">
        <v>0.02988266386091709</v>
      </c>
      <c r="Q111" s="140">
        <v>0.49000000953674316</v>
      </c>
      <c r="R111" s="140">
        <v>1</v>
      </c>
    </row>
    <row r="112" spans="13:18" ht="12.75">
      <c r="M112">
        <v>1</v>
      </c>
      <c r="N112" s="70">
        <v>0</v>
      </c>
      <c r="O112">
        <v>0.010661182925105095</v>
      </c>
      <c r="Q112" s="140">
        <v>0.5</v>
      </c>
      <c r="R112" s="140">
        <v>1</v>
      </c>
    </row>
    <row r="113" spans="13:18" ht="12.75">
      <c r="M113">
        <v>1</v>
      </c>
      <c r="N113" s="70">
        <v>0</v>
      </c>
      <c r="O113">
        <v>0.010072679258883</v>
      </c>
      <c r="Q113" s="140">
        <v>0.5099999904632568</v>
      </c>
      <c r="R113" s="140">
        <v>1</v>
      </c>
    </row>
    <row r="114" spans="13:18" ht="12.75">
      <c r="M114">
        <v>1</v>
      </c>
      <c r="N114" s="70">
        <v>0</v>
      </c>
      <c r="O114">
        <v>0.010062528774142265</v>
      </c>
      <c r="Q114" s="140">
        <v>0.5199999809265137</v>
      </c>
      <c r="R114" s="140">
        <v>1</v>
      </c>
    </row>
    <row r="115" spans="13:18" ht="12.75">
      <c r="M115">
        <v>1</v>
      </c>
      <c r="N115" s="70">
        <v>0</v>
      </c>
      <c r="O115">
        <v>0.010057494975626469</v>
      </c>
      <c r="Q115" s="140">
        <v>0.5299999713897705</v>
      </c>
      <c r="R115" s="140">
        <v>1</v>
      </c>
    </row>
    <row r="116" spans="13:18" ht="12.75">
      <c r="M116">
        <v>1</v>
      </c>
      <c r="N116" s="70">
        <v>0</v>
      </c>
      <c r="O116">
        <v>0.010048028081655502</v>
      </c>
      <c r="Q116" s="140">
        <v>0.5400000214576721</v>
      </c>
      <c r="R116" s="140">
        <v>1</v>
      </c>
    </row>
    <row r="117" spans="13:18" ht="12.75">
      <c r="M117">
        <v>1</v>
      </c>
      <c r="N117" s="70">
        <v>0</v>
      </c>
      <c r="O117">
        <v>0.010043646208941936</v>
      </c>
      <c r="Q117" s="140">
        <v>0.550000011920929</v>
      </c>
      <c r="R117" s="140">
        <v>1</v>
      </c>
    </row>
    <row r="118" spans="13:18" ht="12.75">
      <c r="M118">
        <v>1</v>
      </c>
      <c r="N118" s="70">
        <v>0</v>
      </c>
      <c r="O118">
        <v>0.010040550492703915</v>
      </c>
      <c r="Q118" s="140">
        <v>0.5600000023841858</v>
      </c>
      <c r="R118" s="140">
        <v>1</v>
      </c>
    </row>
    <row r="119" spans="13:18" ht="12.75">
      <c r="M119">
        <v>1</v>
      </c>
      <c r="N119" s="70">
        <v>0</v>
      </c>
      <c r="O119">
        <v>0.01003717165440321</v>
      </c>
      <c r="Q119" s="140">
        <v>0.5699999928474426</v>
      </c>
      <c r="R119" s="140">
        <v>1</v>
      </c>
    </row>
    <row r="120" spans="13:18" ht="12.75">
      <c r="M120">
        <v>1</v>
      </c>
      <c r="N120" s="70">
        <v>0</v>
      </c>
      <c r="O120">
        <v>0.010032539255917072</v>
      </c>
      <c r="Q120" s="140">
        <v>0.5799999833106995</v>
      </c>
      <c r="R120" s="140">
        <v>1</v>
      </c>
    </row>
    <row r="121" spans="13:18" ht="12.75">
      <c r="M121">
        <v>1</v>
      </c>
      <c r="N121" s="70">
        <v>0</v>
      </c>
      <c r="O121">
        <v>0.010030781850218773</v>
      </c>
      <c r="Q121" s="140">
        <v>0.5899999737739563</v>
      </c>
      <c r="R121" s="140">
        <v>1</v>
      </c>
    </row>
    <row r="122" spans="13:18" ht="12.75">
      <c r="M122">
        <v>1</v>
      </c>
      <c r="N122" s="70">
        <v>0</v>
      </c>
      <c r="O122">
        <v>0.010029816068708897</v>
      </c>
      <c r="Q122" s="140">
        <v>0.6000000238418579</v>
      </c>
      <c r="R122" s="140">
        <v>1</v>
      </c>
    </row>
    <row r="123" spans="13:18" ht="12.75">
      <c r="M123">
        <v>1</v>
      </c>
      <c r="N123" s="70">
        <v>0</v>
      </c>
      <c r="O123">
        <v>0.010021165013313293</v>
      </c>
      <c r="Q123" s="140">
        <v>0.6100000143051147</v>
      </c>
      <c r="R123" s="140">
        <v>1</v>
      </c>
    </row>
    <row r="124" spans="13:18" ht="12.75">
      <c r="M124">
        <v>1</v>
      </c>
      <c r="N124" s="70">
        <v>0</v>
      </c>
      <c r="O124">
        <v>0.010020866990089417</v>
      </c>
      <c r="Q124" s="140">
        <v>0.6200000047683716</v>
      </c>
      <c r="R124" s="140">
        <v>1</v>
      </c>
    </row>
    <row r="125" spans="13:18" ht="12.75">
      <c r="M125">
        <v>1</v>
      </c>
      <c r="N125" s="70">
        <v>0</v>
      </c>
      <c r="O125">
        <v>0.010018951259553432</v>
      </c>
      <c r="Q125" s="140">
        <v>0.6299999952316284</v>
      </c>
      <c r="R125" s="140">
        <v>1</v>
      </c>
    </row>
    <row r="126" spans="13:18" ht="12.75">
      <c r="M126">
        <v>1</v>
      </c>
      <c r="N126" s="70">
        <v>0</v>
      </c>
      <c r="O126">
        <v>0.010017872788012028</v>
      </c>
      <c r="Q126" s="140">
        <v>0.6399999856948853</v>
      </c>
      <c r="R126" s="140">
        <v>1</v>
      </c>
    </row>
    <row r="127" spans="13:18" ht="12.75">
      <c r="M127">
        <v>1</v>
      </c>
      <c r="N127" s="70">
        <v>0</v>
      </c>
      <c r="O127">
        <v>0.010013721883296967</v>
      </c>
      <c r="Q127" s="140">
        <v>0.6499999761581421</v>
      </c>
      <c r="R127" s="140">
        <v>1</v>
      </c>
    </row>
    <row r="128" spans="13:18" ht="12.75">
      <c r="M128">
        <v>1</v>
      </c>
      <c r="N128" s="70">
        <v>0</v>
      </c>
      <c r="O128">
        <v>0.010013164021074772</v>
      </c>
      <c r="Q128" s="140">
        <v>0.6600000262260437</v>
      </c>
      <c r="R128" s="140">
        <v>1</v>
      </c>
    </row>
    <row r="129" spans="13:18" ht="12.75">
      <c r="M129">
        <v>1</v>
      </c>
      <c r="N129" s="70">
        <v>0</v>
      </c>
      <c r="O129">
        <v>0.010010220110416412</v>
      </c>
      <c r="Q129" s="140">
        <v>0.6700000166893005</v>
      </c>
      <c r="R129" s="140">
        <v>1</v>
      </c>
    </row>
    <row r="130" spans="13:18" ht="12.75">
      <c r="M130">
        <v>1</v>
      </c>
      <c r="N130" s="70">
        <v>0</v>
      </c>
      <c r="O130">
        <v>0.01000909972935915</v>
      </c>
      <c r="Q130" s="140">
        <v>0.6800000071525574</v>
      </c>
      <c r="R130" s="140">
        <v>1</v>
      </c>
    </row>
    <row r="131" spans="13:18" ht="12.75">
      <c r="M131">
        <v>1</v>
      </c>
      <c r="N131" s="70">
        <v>0</v>
      </c>
      <c r="O131">
        <v>0.010008499957621098</v>
      </c>
      <c r="Q131" s="140">
        <v>0.6899999976158142</v>
      </c>
      <c r="R131" s="140">
        <v>1</v>
      </c>
    </row>
    <row r="132" spans="13:18" ht="12.75">
      <c r="M132">
        <v>1</v>
      </c>
      <c r="N132" s="70">
        <v>0</v>
      </c>
      <c r="O132">
        <v>0.010007909499108791</v>
      </c>
      <c r="Q132" s="140">
        <v>0.699999988079071</v>
      </c>
      <c r="R132" s="140">
        <v>1</v>
      </c>
    </row>
    <row r="133" spans="13:18" ht="12.75">
      <c r="M133">
        <v>1</v>
      </c>
      <c r="N133" s="70">
        <v>0</v>
      </c>
      <c r="O133">
        <v>0.010004768148064613</v>
      </c>
      <c r="Q133" s="140">
        <v>0.7099999785423279</v>
      </c>
      <c r="R133" s="140">
        <v>1</v>
      </c>
    </row>
    <row r="134" spans="13:18" ht="12.75">
      <c r="M134">
        <v>1</v>
      </c>
      <c r="N134" s="70">
        <v>0</v>
      </c>
      <c r="O134">
        <v>0.010001467540860176</v>
      </c>
      <c r="Q134" s="140">
        <v>0.7200000286102295</v>
      </c>
      <c r="R134" s="140">
        <v>1</v>
      </c>
    </row>
    <row r="135" spans="13:18" ht="12.75">
      <c r="M135">
        <v>1</v>
      </c>
      <c r="N135" s="70">
        <v>0</v>
      </c>
      <c r="O135">
        <v>0.010000655427575111</v>
      </c>
      <c r="Q135" s="140">
        <v>0.7300000190734863</v>
      </c>
      <c r="R135" s="140">
        <v>1</v>
      </c>
    </row>
    <row r="136" spans="13:18" ht="12.75">
      <c r="M136">
        <v>1</v>
      </c>
      <c r="N136" s="70">
        <v>0</v>
      </c>
      <c r="O136">
        <v>0.009999989531934261</v>
      </c>
      <c r="Q136" s="140">
        <v>0.7400000095367432</v>
      </c>
      <c r="R136" s="140">
        <v>1</v>
      </c>
    </row>
    <row r="137" spans="13:18" ht="12.75">
      <c r="M137">
        <v>1</v>
      </c>
      <c r="N137" s="70">
        <v>0</v>
      </c>
      <c r="O137">
        <v>0.009999031201004982</v>
      </c>
      <c r="Q137" s="140">
        <v>0.75</v>
      </c>
      <c r="R137" s="140">
        <v>1</v>
      </c>
    </row>
    <row r="138" spans="13:18" ht="12.75">
      <c r="M138">
        <v>1</v>
      </c>
      <c r="N138" s="70">
        <v>0</v>
      </c>
      <c r="O138">
        <v>0.00999584048986435</v>
      </c>
      <c r="Q138" s="140">
        <v>0.7599999904632568</v>
      </c>
      <c r="R138" s="140">
        <v>1</v>
      </c>
    </row>
    <row r="139" spans="13:18" ht="12.75">
      <c r="M139">
        <v>1</v>
      </c>
      <c r="N139" s="70">
        <v>0</v>
      </c>
      <c r="O139">
        <v>0.009995600208640099</v>
      </c>
      <c r="Q139" s="140">
        <v>0.7699999809265137</v>
      </c>
      <c r="R139" s="140">
        <v>1</v>
      </c>
    </row>
    <row r="140" spans="13:18" ht="12.75">
      <c r="M140">
        <v>1</v>
      </c>
      <c r="N140" s="70">
        <v>0</v>
      </c>
      <c r="O140">
        <v>0.00999343954026699</v>
      </c>
      <c r="Q140" s="140">
        <v>0.7799999713897705</v>
      </c>
      <c r="R140" s="140">
        <v>1</v>
      </c>
    </row>
    <row r="141" spans="13:18" ht="12.75">
      <c r="M141">
        <v>1</v>
      </c>
      <c r="N141" s="70">
        <v>0</v>
      </c>
      <c r="O141">
        <v>0.009992212988436222</v>
      </c>
      <c r="Q141" s="140">
        <v>0.7900000214576721</v>
      </c>
      <c r="R141" s="140">
        <v>1</v>
      </c>
    </row>
    <row r="142" spans="13:18" ht="12.75">
      <c r="M142">
        <v>1</v>
      </c>
      <c r="N142" s="70">
        <v>0</v>
      </c>
      <c r="O142">
        <v>0.00999053381383419</v>
      </c>
      <c r="Q142" s="140">
        <v>0.800000011920929</v>
      </c>
      <c r="R142" s="140">
        <v>1</v>
      </c>
    </row>
    <row r="143" spans="13:18" ht="12.75">
      <c r="M143">
        <v>1</v>
      </c>
      <c r="N143" s="70">
        <v>0</v>
      </c>
      <c r="O143">
        <v>0.00998945813626051</v>
      </c>
      <c r="Q143" s="140">
        <v>0.8100000023841858</v>
      </c>
      <c r="R143" s="140">
        <v>1</v>
      </c>
    </row>
    <row r="144" spans="13:18" ht="12.75">
      <c r="M144">
        <v>1</v>
      </c>
      <c r="N144" s="70">
        <v>0</v>
      </c>
      <c r="O144">
        <v>0.009988708421587944</v>
      </c>
      <c r="Q144" s="140">
        <v>0.8199999928474426</v>
      </c>
      <c r="R144" s="140">
        <v>1</v>
      </c>
    </row>
    <row r="145" spans="13:18" ht="12.75">
      <c r="M145">
        <v>1</v>
      </c>
      <c r="N145" s="70">
        <v>0</v>
      </c>
      <c r="O145">
        <v>0.009988001547753811</v>
      </c>
      <c r="Q145" s="140">
        <v>0.8299999833106995</v>
      </c>
      <c r="R145" s="140">
        <v>1</v>
      </c>
    </row>
    <row r="146" spans="13:18" ht="12.75">
      <c r="M146">
        <v>1</v>
      </c>
      <c r="N146" s="70">
        <v>0</v>
      </c>
      <c r="O146">
        <v>0.00998732727020979</v>
      </c>
      <c r="Q146" s="140">
        <v>0.8399999737739563</v>
      </c>
      <c r="R146" s="140">
        <v>1</v>
      </c>
    </row>
    <row r="147" spans="13:18" ht="12.75">
      <c r="M147">
        <v>1</v>
      </c>
      <c r="N147" s="70">
        <v>0</v>
      </c>
      <c r="O147">
        <v>0.009985907934606075</v>
      </c>
      <c r="Q147" s="140">
        <v>0.8500000238418579</v>
      </c>
      <c r="R147" s="140">
        <v>1</v>
      </c>
    </row>
    <row r="148" spans="13:18" ht="12.75">
      <c r="M148">
        <v>1</v>
      </c>
      <c r="N148" s="70">
        <v>0</v>
      </c>
      <c r="O148">
        <v>0.009983867406845093</v>
      </c>
      <c r="Q148" s="140">
        <v>0.8600000143051147</v>
      </c>
      <c r="R148" s="140">
        <v>1</v>
      </c>
    </row>
    <row r="149" spans="13:18" ht="12.75">
      <c r="M149">
        <v>1</v>
      </c>
      <c r="N149" s="70">
        <v>0</v>
      </c>
      <c r="O149">
        <v>0.009982109069824219</v>
      </c>
      <c r="Q149" s="140">
        <v>0.8700000047683716</v>
      </c>
      <c r="R149" s="140">
        <v>1</v>
      </c>
    </row>
    <row r="150" spans="13:18" ht="12.75">
      <c r="M150">
        <v>1</v>
      </c>
      <c r="N150" s="70">
        <v>0</v>
      </c>
      <c r="O150">
        <v>0.009981703944504261</v>
      </c>
      <c r="Q150" s="140">
        <v>0.8799999952316284</v>
      </c>
      <c r="R150" s="140">
        <v>1</v>
      </c>
    </row>
    <row r="151" spans="13:18" ht="12.75">
      <c r="M151">
        <v>1</v>
      </c>
      <c r="N151" s="70">
        <v>0</v>
      </c>
      <c r="O151">
        <v>0.009981388226151466</v>
      </c>
      <c r="Q151" s="140">
        <v>0.8899999856948853</v>
      </c>
      <c r="R151" s="140">
        <v>1</v>
      </c>
    </row>
    <row r="152" spans="13:18" ht="12.75">
      <c r="M152">
        <v>1</v>
      </c>
      <c r="N152" s="70">
        <v>0</v>
      </c>
      <c r="O152">
        <v>0.009981255978345871</v>
      </c>
      <c r="Q152" s="140">
        <v>0.8999999761581421</v>
      </c>
      <c r="R152" s="140">
        <v>1</v>
      </c>
    </row>
    <row r="153" spans="13:18" ht="12.75">
      <c r="M153">
        <v>1</v>
      </c>
      <c r="N153" s="70">
        <v>0</v>
      </c>
      <c r="O153">
        <v>0.009981157258152962</v>
      </c>
      <c r="Q153" s="140">
        <v>0.9100000262260437</v>
      </c>
      <c r="R153" s="140">
        <v>1</v>
      </c>
    </row>
    <row r="154" spans="13:18" ht="12.75">
      <c r="M154">
        <v>1</v>
      </c>
      <c r="N154" s="70">
        <v>0</v>
      </c>
      <c r="O154">
        <v>0.00998078566044569</v>
      </c>
      <c r="Q154" s="140">
        <v>0.9200000166893005</v>
      </c>
      <c r="R154" s="140">
        <v>1</v>
      </c>
    </row>
    <row r="155" spans="13:18" ht="12.75">
      <c r="M155">
        <v>1</v>
      </c>
      <c r="N155" s="70">
        <v>0</v>
      </c>
      <c r="O155">
        <v>0.009980219416320324</v>
      </c>
      <c r="Q155" s="140">
        <v>0.9300000071525574</v>
      </c>
      <c r="R155" s="140">
        <v>1</v>
      </c>
    </row>
    <row r="156" spans="13:18" ht="12.75">
      <c r="M156">
        <v>1</v>
      </c>
      <c r="N156" s="70">
        <v>0</v>
      </c>
      <c r="O156">
        <v>0.009979574009776115</v>
      </c>
      <c r="Q156" s="140">
        <v>0.9399999976158142</v>
      </c>
      <c r="R156" s="140">
        <v>1</v>
      </c>
    </row>
    <row r="157" spans="13:18" ht="12.75">
      <c r="M157">
        <v>1</v>
      </c>
      <c r="N157" s="70">
        <v>0</v>
      </c>
      <c r="O157">
        <v>0.009978358633816242</v>
      </c>
      <c r="Q157" s="140">
        <v>0.949999988079071</v>
      </c>
      <c r="R157" s="140">
        <v>1</v>
      </c>
    </row>
    <row r="158" spans="13:18" ht="12.75">
      <c r="M158">
        <v>1</v>
      </c>
      <c r="N158" s="70">
        <v>0</v>
      </c>
      <c r="O158">
        <v>0.009973978623747826</v>
      </c>
      <c r="Q158" s="140">
        <v>0.9599999785423279</v>
      </c>
      <c r="R158" s="140">
        <v>1</v>
      </c>
    </row>
    <row r="159" spans="13:18" ht="12.75">
      <c r="M159">
        <v>1</v>
      </c>
      <c r="N159" s="70">
        <v>0</v>
      </c>
      <c r="O159">
        <v>0.009973465465009212</v>
      </c>
      <c r="Q159" s="140">
        <v>0.9700000286102295</v>
      </c>
      <c r="R159" s="140">
        <v>1</v>
      </c>
    </row>
    <row r="160" spans="13:18" ht="12.75">
      <c r="M160">
        <v>1</v>
      </c>
      <c r="N160" s="70">
        <v>0</v>
      </c>
      <c r="O160">
        <v>0.009972999803721905</v>
      </c>
      <c r="Q160" s="140">
        <v>0.9800000190734863</v>
      </c>
      <c r="R160" s="140">
        <v>1</v>
      </c>
    </row>
    <row r="161" spans="13:18" ht="12.75">
      <c r="M161">
        <v>1</v>
      </c>
      <c r="N161" s="70">
        <v>0</v>
      </c>
      <c r="O161">
        <v>0.00997286755591631</v>
      </c>
      <c r="Q161" s="140">
        <v>0.9900000095367432</v>
      </c>
      <c r="R161" s="140">
        <v>1</v>
      </c>
    </row>
    <row r="162" spans="17:18" ht="12.75">
      <c r="Q162" s="140">
        <v>1</v>
      </c>
      <c r="R162" s="140">
        <v>1</v>
      </c>
    </row>
  </sheetData>
  <sheetProtection password="E350" sheet="1" objects="1"/>
  <dataValidations count="1">
    <dataValidation type="list" showInputMessage="1" showErrorMessage="1" errorTitle="Wrong Category" error="Please select a Class Category from the drop down list in the cell." sqref="E4">
      <formula1>$J$12:$J$14</formula1>
    </dataValidation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angshuman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